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08"/>
  <workbookPr/>
  <mc:AlternateContent xmlns:mc="http://schemas.openxmlformats.org/markup-compatibility/2006">
    <mc:Choice Requires="x15">
      <x15ac:absPath xmlns:x15ac="http://schemas.microsoft.com/office/spreadsheetml/2010/11/ac" url="C:\Users\MNBE78\Desktop\Archives comptabilité\Pièces justificatives 2025-2026\Inscriptions 2026-2027\Insc 2026-27 à envoyer\"/>
    </mc:Choice>
  </mc:AlternateContent>
  <xr:revisionPtr revIDLastSave="0" documentId="8_{F44A2A7B-DAE3-46D2-BCC1-03FFA7B12E1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Feuil1" sheetId="1" r:id="rId1"/>
  </sheets>
  <definedNames>
    <definedName name="_xlnm.Print_Area" localSheetId="0">Feuil1!$A$1:$M$50</definedName>
  </definedNames>
  <calcPr calcId="191029"/>
</workbook>
</file>

<file path=xl/calcChain.xml><?xml version="1.0" encoding="utf-8"?>
<calcChain xmlns="http://schemas.openxmlformats.org/spreadsheetml/2006/main">
  <c r="G43" i="1" l="1"/>
  <c r="C3" i="1"/>
  <c r="G41" i="1"/>
  <c r="G18" i="1"/>
  <c r="G20" i="1"/>
  <c r="G19" i="1"/>
  <c r="G34" i="1"/>
  <c r="G32" i="1"/>
  <c r="G30" i="1"/>
  <c r="G28" i="1"/>
  <c r="G26" i="1"/>
  <c r="G38" i="1"/>
  <c r="G23" i="1" l="1"/>
</calcChain>
</file>

<file path=xl/sharedStrings.xml><?xml version="1.0" encoding="utf-8"?>
<sst xmlns="http://schemas.openxmlformats.org/spreadsheetml/2006/main" count="95" uniqueCount="82">
  <si>
    <t>Nom:</t>
  </si>
  <si>
    <t>Prénom:</t>
  </si>
  <si>
    <t>Adresse:</t>
  </si>
  <si>
    <t>e-mail:</t>
  </si>
  <si>
    <t>Total à payer</t>
  </si>
  <si>
    <t>Tél. portable:</t>
  </si>
  <si>
    <t>Date de naissance:</t>
  </si>
  <si>
    <t>à:</t>
  </si>
  <si>
    <t>Tél. fixe</t>
  </si>
  <si>
    <t>COORDONNEES DE L'ADHERENT/E</t>
  </si>
  <si>
    <t>Marche Nordique</t>
  </si>
  <si>
    <t>HORAIRES DES ACTIVITES</t>
  </si>
  <si>
    <t>14h30-16h</t>
  </si>
  <si>
    <t xml:space="preserve">Lundi </t>
  </si>
  <si>
    <t xml:space="preserve">Mercredi </t>
  </si>
  <si>
    <t>Dimanche</t>
  </si>
  <si>
    <t>BungyPump</t>
  </si>
  <si>
    <t>Mardi</t>
  </si>
  <si>
    <t>Samedi</t>
  </si>
  <si>
    <t>10h30-11h30</t>
  </si>
  <si>
    <t>Stretching Postural</t>
  </si>
  <si>
    <t>19h30-20h45</t>
  </si>
  <si>
    <t>Jeudi</t>
  </si>
  <si>
    <t>18h30-19h45</t>
  </si>
  <si>
    <t>Vendredi</t>
  </si>
  <si>
    <t>Pilates</t>
  </si>
  <si>
    <t>Nouvel(le) adhérent(e) (O/N)</t>
  </si>
  <si>
    <t xml:space="preserve">                        SI OUI mettre O dans la case</t>
  </si>
  <si>
    <t>Choisissez vos crénaux (x)</t>
  </si>
  <si>
    <t>Sous Total 1</t>
  </si>
  <si>
    <t>Sous Total 2</t>
  </si>
  <si>
    <t xml:space="preserve">                                   SI OUI mettre O dans la case</t>
  </si>
  <si>
    <t>Randonnée</t>
  </si>
  <si>
    <t>9h15-10h45</t>
  </si>
  <si>
    <t>REMISE ACCORDEE</t>
  </si>
  <si>
    <t>Indiquer votre choix par OUI (O dans une seule case</t>
  </si>
  <si>
    <t>Pas de cours durant les vacances scolaires</t>
  </si>
  <si>
    <t>Bulletin informatisé à retourner à MNBE78</t>
  </si>
  <si>
    <t xml:space="preserve">*Vous ne pouvez choisir le tarif Maison ROUSSEAU que si vous êtes inscrit(e) </t>
  </si>
  <si>
    <t>à la Maison Rousseau avec laquelle nous avons un partenariat.</t>
  </si>
  <si>
    <t>14h30-17h00</t>
  </si>
  <si>
    <t>9h30-10h45</t>
  </si>
  <si>
    <t>Yoga</t>
  </si>
  <si>
    <t>Nom de naissance:</t>
  </si>
  <si>
    <t>2 cours Stretching Postural ou Pilates ou Qi Gong ou Yoga ou Nordic Yoga</t>
  </si>
  <si>
    <t>3 cours Stretching Postural ou Pilates ou Qi Gong ou Yoga ou Nordic Yoga</t>
  </si>
  <si>
    <t>4 cours Stretching Postural ou Pilates ou Qi Gong ou Yoga ou Nordic Yoga</t>
  </si>
  <si>
    <t>MR</t>
  </si>
  <si>
    <t>JM</t>
  </si>
  <si>
    <t>LB</t>
  </si>
  <si>
    <r>
      <t xml:space="preserve">Attestation de paiement: </t>
    </r>
    <r>
      <rPr>
        <sz val="11"/>
        <rFont val="Calibri"/>
        <family val="2"/>
        <scheme val="minor"/>
      </rPr>
      <t>Avez-vous besoin d'un justificatif de paiement?</t>
    </r>
  </si>
  <si>
    <t>MR:Maison Rousseau</t>
  </si>
  <si>
    <t>LB: Salle de La Boissière</t>
  </si>
  <si>
    <t>1 cours Stretching Postural ou Pilates ou Qi Gong ou Yoya ou Nordic Yoga</t>
  </si>
  <si>
    <t>Salle</t>
  </si>
  <si>
    <r>
      <t>1 cours Stretching  Séniors  Maison Rousseau</t>
    </r>
    <r>
      <rPr>
        <sz val="11"/>
        <color rgb="FFFF0000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+1cours Pilates ou QI Gong ou Yoga</t>
    </r>
  </si>
  <si>
    <t>19h00-20h00</t>
  </si>
  <si>
    <t>Carte de Fidélité de 10 sorties  MN ou Bungy ou Randonnée: 45 €</t>
  </si>
  <si>
    <r>
      <t>Carte de Fidélité de 20 sorties</t>
    </r>
    <r>
      <rPr>
        <sz val="11"/>
        <color rgb="FFFF0000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 MN ou Bungy ou Randonnée: 80 €</t>
    </r>
  </si>
  <si>
    <r>
      <rPr>
        <sz val="11"/>
        <color rgb="FFFF0000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>Si vous optez pour 20 sorties, les cartes suivantes de 10 sorties seront à 38 €</t>
    </r>
  </si>
  <si>
    <t>10h00-11h30</t>
  </si>
  <si>
    <t>11h00-12h15</t>
  </si>
  <si>
    <t>9h00-10h15</t>
  </si>
  <si>
    <t>14h15-15h45</t>
  </si>
  <si>
    <t>JM: Ecole Jean Moulin</t>
  </si>
  <si>
    <r>
      <rPr>
        <sz val="11"/>
        <color rgb="FFFF0000"/>
        <rFont val="Calibri"/>
        <family val="2"/>
        <scheme val="minor"/>
      </rPr>
      <t xml:space="preserve">Certificat Médical: </t>
    </r>
    <r>
      <rPr>
        <sz val="11"/>
        <rFont val="Calibri"/>
        <family val="2"/>
        <scheme val="minor"/>
      </rPr>
      <t xml:space="preserve">Vous devez </t>
    </r>
    <r>
      <rPr>
        <b/>
        <sz val="11"/>
        <rFont val="Calibri"/>
        <family val="2"/>
        <scheme val="minor"/>
      </rPr>
      <t>impérativement</t>
    </r>
    <r>
      <rPr>
        <sz val="11"/>
        <rFont val="Calibri"/>
        <family val="2"/>
        <scheme val="minor"/>
      </rPr>
      <t xml:space="preserve"> nous fournir le questionnaire de santé attestant avoir répondu négativement à toutes les questions. Si vous avez répondu OUI à une question, vous devez nous fournir un certificat médical.</t>
    </r>
  </si>
  <si>
    <r>
      <rPr>
        <b/>
        <u/>
        <sz val="11"/>
        <color rgb="FFFF0000"/>
        <rFont val="Calibri"/>
        <family val="2"/>
        <scheme val="minor"/>
      </rPr>
      <t>Droit à l'image</t>
    </r>
    <r>
      <rPr>
        <b/>
        <u/>
        <sz val="11"/>
        <color theme="1"/>
        <rFont val="Calibri"/>
        <family val="2"/>
        <scheme val="minor"/>
      </rPr>
      <t xml:space="preserve">: 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J'autorise l'association MNBE 78 à diffuser mon image prise collectivement ou individuellement au cours des séances ou de ses activités annexes(événementiel) sur son site internet ou sur d'autres supports de communication.</t>
    </r>
  </si>
  <si>
    <t>Inscriptions 2026-2027</t>
  </si>
  <si>
    <t>Qi Gong</t>
  </si>
  <si>
    <t xml:space="preserve">    Montant du paiement à effectuer sur le compte de MNBE78</t>
  </si>
  <si>
    <t>Vir.</t>
  </si>
  <si>
    <t>Ch.</t>
  </si>
  <si>
    <t>Ch. vac.</t>
  </si>
  <si>
    <t>Paiement</t>
  </si>
  <si>
    <t>Indiquer O</t>
  </si>
  <si>
    <t>N° licence EPGV</t>
  </si>
  <si>
    <t>Date:</t>
  </si>
  <si>
    <t>ATTENTION, le YOGA est passé du Lundi au Mardi</t>
  </si>
  <si>
    <t xml:space="preserve">ADHESION A MNBE78                                                                    Indiquer O (oui)                   </t>
  </si>
  <si>
    <t>18h00-19h00</t>
  </si>
  <si>
    <t>Nordic Yoga</t>
  </si>
  <si>
    <t>Remise de préinscription avant le 15 juillet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</si>
</sst>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43" formatCode="_-* #,##0.00_-;\-* #,##0.00_-;_-* &quot;-&quot;??_-;_-@_-"/>
    <numFmt numFmtId="164" formatCode="#,##0\ &quot;€&quot;"/>
  </numFmts>
  <fonts count="21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u/>
      <vertAlign val="superscript"/>
      <sz val="8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228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1" xfId="0" applyBorder="1"/>
    <xf numFmtId="0" fontId="0" fillId="0" borderId="13" xfId="0" applyBorder="1" applyProtection="1">
      <protection locked="0"/>
    </xf>
    <xf numFmtId="0" fontId="0" fillId="0" borderId="15" xfId="0" applyBorder="1" applyAlignment="1">
      <alignment horizontal="center" vertical="center"/>
    </xf>
    <xf numFmtId="0" fontId="0" fillId="0" borderId="16" xfId="0" applyBorder="1"/>
    <xf numFmtId="164" fontId="0" fillId="3" borderId="17" xfId="0" applyNumberFormat="1" applyFill="1" applyBorder="1" applyAlignment="1">
      <alignment horizontal="center"/>
    </xf>
    <xf numFmtId="0" fontId="0" fillId="0" borderId="0" xfId="0" applyAlignment="1">
      <alignment vertical="top" wrapText="1"/>
    </xf>
    <xf numFmtId="0" fontId="0" fillId="0" borderId="14" xfId="0" applyBorder="1" applyProtection="1">
      <protection locked="0"/>
    </xf>
    <xf numFmtId="0" fontId="0" fillId="0" borderId="7" xfId="0" applyBorder="1"/>
    <xf numFmtId="0" fontId="0" fillId="0" borderId="7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0" fillId="0" borderId="4" xfId="0" applyBorder="1"/>
    <xf numFmtId="0" fontId="0" fillId="2" borderId="10" xfId="0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center"/>
    </xf>
    <xf numFmtId="0" fontId="7" fillId="0" borderId="0" xfId="0" applyFont="1"/>
    <xf numFmtId="164" fontId="0" fillId="0" borderId="0" xfId="0" applyNumberFormat="1"/>
    <xf numFmtId="0" fontId="0" fillId="0" borderId="2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left"/>
    </xf>
    <xf numFmtId="0" fontId="10" fillId="3" borderId="4" xfId="0" applyFont="1" applyFill="1" applyBorder="1" applyAlignment="1" applyProtection="1">
      <alignment vertical="center"/>
      <protection locked="0"/>
    </xf>
    <xf numFmtId="0" fontId="10" fillId="3" borderId="24" xfId="0" applyFont="1" applyFill="1" applyBorder="1" applyAlignment="1" applyProtection="1">
      <alignment vertical="center"/>
      <protection locked="0"/>
    </xf>
    <xf numFmtId="0" fontId="10" fillId="3" borderId="28" xfId="0" applyFont="1" applyFill="1" applyBorder="1" applyAlignment="1" applyProtection="1">
      <alignment vertical="center"/>
      <protection locked="0"/>
    </xf>
    <xf numFmtId="0" fontId="0" fillId="3" borderId="3" xfId="0" applyFill="1" applyBorder="1" applyAlignment="1" applyProtection="1">
      <alignment vertical="center"/>
      <protection locked="0"/>
    </xf>
    <xf numFmtId="0" fontId="0" fillId="3" borderId="12" xfId="0" applyFill="1" applyBorder="1" applyAlignment="1">
      <alignment horizontal="center" vertical="center"/>
    </xf>
    <xf numFmtId="0" fontId="7" fillId="3" borderId="5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vertical="top" wrapText="1"/>
    </xf>
    <xf numFmtId="164" fontId="0" fillId="0" borderId="11" xfId="0" applyNumberFormat="1" applyBorder="1" applyAlignment="1">
      <alignment horizontal="center" vertical="center"/>
    </xf>
    <xf numFmtId="164" fontId="0" fillId="3" borderId="10" xfId="0" applyNumberFormat="1" applyFill="1" applyBorder="1" applyAlignment="1">
      <alignment horizontal="center" vertical="center"/>
    </xf>
    <xf numFmtId="0" fontId="0" fillId="0" borderId="24" xfId="0" applyBorder="1" applyAlignment="1">
      <alignment horizontal="left"/>
    </xf>
    <xf numFmtId="0" fontId="0" fillId="3" borderId="24" xfId="0" applyFill="1" applyBorder="1" applyAlignment="1" applyProtection="1">
      <alignment horizontal="center" vertical="center"/>
      <protection locked="0"/>
    </xf>
    <xf numFmtId="0" fontId="11" fillId="0" borderId="0" xfId="0" applyFont="1"/>
    <xf numFmtId="0" fontId="11" fillId="0" borderId="30" xfId="0" applyFont="1" applyBorder="1"/>
    <xf numFmtId="0" fontId="11" fillId="0" borderId="7" xfId="0" applyFont="1" applyBorder="1"/>
    <xf numFmtId="0" fontId="0" fillId="3" borderId="6" xfId="0" applyFill="1" applyBorder="1" applyAlignment="1" applyProtection="1">
      <alignment horizontal="center" vertical="center"/>
      <protection locked="0"/>
    </xf>
    <xf numFmtId="0" fontId="0" fillId="3" borderId="16" xfId="0" applyFill="1" applyBorder="1"/>
    <xf numFmtId="0" fontId="0" fillId="3" borderId="31" xfId="0" applyFill="1" applyBorder="1"/>
    <xf numFmtId="0" fontId="0" fillId="2" borderId="17" xfId="0" applyFill="1" applyBorder="1" applyAlignment="1" applyProtection="1">
      <alignment horizontal="center"/>
      <protection locked="0"/>
    </xf>
    <xf numFmtId="164" fontId="0" fillId="3" borderId="8" xfId="0" applyNumberFormat="1" applyFill="1" applyBorder="1" applyAlignment="1">
      <alignment horizontal="center" vertical="center"/>
    </xf>
    <xf numFmtId="0" fontId="0" fillId="3" borderId="0" xfId="0" applyFill="1"/>
    <xf numFmtId="164" fontId="0" fillId="3" borderId="31" xfId="0" applyNumberFormat="1" applyFill="1" applyBorder="1" applyAlignment="1">
      <alignment horizontal="center"/>
    </xf>
    <xf numFmtId="0" fontId="0" fillId="3" borderId="16" xfId="0" applyFill="1" applyBorder="1" applyAlignment="1" applyProtection="1">
      <alignment horizontal="center"/>
      <protection locked="0"/>
    </xf>
    <xf numFmtId="0" fontId="12" fillId="0" borderId="14" xfId="0" applyFont="1" applyBorder="1"/>
    <xf numFmtId="0" fontId="12" fillId="0" borderId="25" xfId="0" applyFont="1" applyBorder="1"/>
    <xf numFmtId="0" fontId="12" fillId="0" borderId="27" xfId="0" applyFont="1" applyBorder="1"/>
    <xf numFmtId="0" fontId="12" fillId="0" borderId="18" xfId="0" applyFont="1" applyBorder="1"/>
    <xf numFmtId="0" fontId="12" fillId="0" borderId="23" xfId="0" applyFont="1" applyBorder="1"/>
    <xf numFmtId="0" fontId="12" fillId="0" borderId="24" xfId="0" applyFont="1" applyBorder="1"/>
    <xf numFmtId="0" fontId="12" fillId="0" borderId="5" xfId="0" applyFont="1" applyBorder="1"/>
    <xf numFmtId="0" fontId="12" fillId="0" borderId="6" xfId="0" applyFont="1" applyBorder="1"/>
    <xf numFmtId="0" fontId="12" fillId="0" borderId="26" xfId="0" applyFont="1" applyBorder="1"/>
    <xf numFmtId="0" fontId="12" fillId="0" borderId="30" xfId="0" applyFont="1" applyBorder="1" applyAlignment="1">
      <alignment horizontal="left"/>
    </xf>
    <xf numFmtId="0" fontId="12" fillId="0" borderId="31" xfId="0" applyFont="1" applyBorder="1" applyAlignment="1">
      <alignment horizontal="left"/>
    </xf>
    <xf numFmtId="0" fontId="12" fillId="0" borderId="1" xfId="0" applyFont="1" applyBorder="1"/>
    <xf numFmtId="0" fontId="12" fillId="0" borderId="28" xfId="0" applyFont="1" applyBorder="1"/>
    <xf numFmtId="0" fontId="12" fillId="0" borderId="7" xfId="0" applyFont="1" applyBorder="1" applyAlignment="1">
      <alignment horizontal="left"/>
    </xf>
    <xf numFmtId="0" fontId="12" fillId="0" borderId="11" xfId="0" applyFont="1" applyBorder="1" applyAlignment="1">
      <alignment horizontal="left"/>
    </xf>
    <xf numFmtId="0" fontId="4" fillId="0" borderId="3" xfId="0" applyFont="1" applyBorder="1"/>
    <xf numFmtId="0" fontId="4" fillId="0" borderId="0" xfId="0" applyFont="1"/>
    <xf numFmtId="0" fontId="0" fillId="3" borderId="1" xfId="0" applyFill="1" applyBorder="1" applyAlignment="1" applyProtection="1">
      <alignment horizontal="left" vertical="top" wrapText="1"/>
      <protection locked="0"/>
    </xf>
    <xf numFmtId="0" fontId="3" fillId="3" borderId="0" xfId="0" applyFont="1" applyFill="1" applyAlignment="1">
      <alignment vertical="top" wrapText="1"/>
    </xf>
    <xf numFmtId="43" fontId="0" fillId="0" borderId="0" xfId="1" applyFont="1"/>
    <xf numFmtId="164" fontId="0" fillId="3" borderId="29" xfId="0" applyNumberFormat="1" applyFill="1" applyBorder="1" applyAlignment="1">
      <alignment horizontal="center" vertical="center"/>
    </xf>
    <xf numFmtId="0" fontId="1" fillId="0" borderId="20" xfId="0" applyFont="1" applyBorder="1" applyAlignment="1">
      <alignment horizontal="left"/>
    </xf>
    <xf numFmtId="6" fontId="0" fillId="2" borderId="25" xfId="0" applyNumberFormat="1" applyFill="1" applyBorder="1" applyAlignment="1" applyProtection="1">
      <alignment horizontal="center" vertical="center"/>
      <protection locked="0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15" fillId="3" borderId="0" xfId="0" applyFont="1" applyFill="1" applyAlignment="1">
      <alignment vertical="top" wrapText="1"/>
    </xf>
    <xf numFmtId="0" fontId="16" fillId="0" borderId="0" xfId="0" applyFont="1"/>
    <xf numFmtId="0" fontId="0" fillId="0" borderId="0" xfId="0" applyProtection="1">
      <protection locked="0"/>
    </xf>
    <xf numFmtId="0" fontId="3" fillId="3" borderId="3" xfId="0" applyFont="1" applyFill="1" applyBorder="1" applyAlignment="1">
      <alignment horizontal="left" vertical="top" wrapText="1"/>
    </xf>
    <xf numFmtId="0" fontId="17" fillId="0" borderId="11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17" fillId="0" borderId="0" xfId="0" applyFont="1"/>
    <xf numFmtId="0" fontId="17" fillId="0" borderId="26" xfId="0" applyFont="1" applyBorder="1" applyAlignment="1" applyProtection="1">
      <alignment vertical="center"/>
      <protection locked="0"/>
    </xf>
    <xf numFmtId="0" fontId="0" fillId="0" borderId="26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3" fillId="3" borderId="0" xfId="0" applyFont="1" applyFill="1" applyAlignment="1">
      <alignment horizontal="left" vertical="top" wrapText="1"/>
    </xf>
    <xf numFmtId="0" fontId="0" fillId="2" borderId="14" xfId="0" applyFill="1" applyBorder="1" applyAlignment="1" applyProtection="1">
      <alignment horizontal="center" vertical="center"/>
      <protection locked="0"/>
    </xf>
    <xf numFmtId="0" fontId="0" fillId="2" borderId="27" xfId="0" applyFill="1" applyBorder="1" applyAlignment="1" applyProtection="1">
      <alignment horizontal="center" vertical="center"/>
      <protection locked="0"/>
    </xf>
    <xf numFmtId="0" fontId="0" fillId="2" borderId="32" xfId="0" applyFill="1" applyBorder="1" applyAlignment="1" applyProtection="1">
      <alignment horizontal="center" vertical="center"/>
      <protection locked="0"/>
    </xf>
    <xf numFmtId="0" fontId="0" fillId="2" borderId="30" xfId="0" applyFill="1" applyBorder="1" applyAlignment="1" applyProtection="1">
      <alignment horizontal="center" vertical="center"/>
      <protection locked="0"/>
    </xf>
    <xf numFmtId="0" fontId="0" fillId="2" borderId="23" xfId="0" applyFill="1" applyBorder="1" applyAlignment="1" applyProtection="1">
      <alignment horizontal="center" vertical="center"/>
      <protection locked="0"/>
    </xf>
    <xf numFmtId="0" fontId="0" fillId="2" borderId="19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>
      <alignment wrapText="1"/>
    </xf>
    <xf numFmtId="0" fontId="3" fillId="3" borderId="1" xfId="0" applyFont="1" applyFill="1" applyBorder="1" applyAlignment="1">
      <alignment horizontal="center" vertical="top"/>
    </xf>
    <xf numFmtId="0" fontId="17" fillId="0" borderId="27" xfId="0" applyFont="1" applyBorder="1"/>
    <xf numFmtId="0" fontId="18" fillId="0" borderId="18" xfId="0" applyFont="1" applyBorder="1" applyAlignment="1">
      <alignment vertical="center"/>
    </xf>
    <xf numFmtId="14" fontId="19" fillId="0" borderId="0" xfId="0" applyNumberFormat="1" applyFont="1" applyAlignment="1">
      <alignment horizontal="left"/>
    </xf>
    <xf numFmtId="49" fontId="19" fillId="2" borderId="10" xfId="0" applyNumberFormat="1" applyFont="1" applyFill="1" applyBorder="1" applyAlignment="1" applyProtection="1">
      <alignment horizontal="center"/>
      <protection locked="0"/>
    </xf>
    <xf numFmtId="0" fontId="19" fillId="2" borderId="10" xfId="0" applyFont="1" applyFill="1" applyBorder="1" applyAlignment="1" applyProtection="1">
      <alignment horizontal="center"/>
      <protection locked="0"/>
    </xf>
    <xf numFmtId="0" fontId="20" fillId="0" borderId="27" xfId="0" applyFont="1" applyBorder="1" applyAlignment="1" applyProtection="1">
      <alignment horizontal="center"/>
      <protection locked="0"/>
    </xf>
    <xf numFmtId="0" fontId="20" fillId="0" borderId="18" xfId="0" applyFont="1" applyBorder="1" applyAlignment="1" applyProtection="1">
      <alignment horizontal="center"/>
      <protection locked="0"/>
    </xf>
    <xf numFmtId="0" fontId="20" fillId="0" borderId="26" xfId="0" applyFont="1" applyBorder="1" applyAlignment="1" applyProtection="1">
      <alignment horizontal="center"/>
      <protection locked="0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164" fontId="0" fillId="3" borderId="8" xfId="0" applyNumberFormat="1" applyFill="1" applyBorder="1" applyAlignment="1">
      <alignment horizontal="center" vertical="center"/>
    </xf>
    <xf numFmtId="164" fontId="0" fillId="3" borderId="9" xfId="0" applyNumberFormat="1" applyFill="1" applyBorder="1" applyAlignment="1">
      <alignment horizontal="center" vertical="center"/>
    </xf>
    <xf numFmtId="0" fontId="0" fillId="0" borderId="27" xfId="0" applyBorder="1" applyAlignment="1">
      <alignment horizontal="center"/>
    </xf>
    <xf numFmtId="0" fontId="0" fillId="0" borderId="18" xfId="0" applyBorder="1" applyAlignment="1">
      <alignment horizontal="center"/>
    </xf>
    <xf numFmtId="6" fontId="0" fillId="3" borderId="2" xfId="0" applyNumberForma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2" borderId="3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6" xfId="0" applyFill="1" applyBorder="1" applyAlignment="1" applyProtection="1">
      <alignment horizontal="left" vertical="center"/>
      <protection locked="0"/>
    </xf>
    <xf numFmtId="0" fontId="10" fillId="2" borderId="2" xfId="0" applyFont="1" applyFill="1" applyBorder="1" applyAlignment="1" applyProtection="1">
      <alignment horizontal="left" vertical="center"/>
      <protection locked="0"/>
    </xf>
    <xf numFmtId="0" fontId="10" fillId="2" borderId="4" xfId="0" applyFont="1" applyFill="1" applyBorder="1" applyAlignment="1" applyProtection="1">
      <alignment horizontal="left" vertical="center"/>
      <protection locked="0"/>
    </xf>
    <xf numFmtId="0" fontId="10" fillId="2" borderId="5" xfId="0" applyFont="1" applyFill="1" applyBorder="1" applyAlignment="1" applyProtection="1">
      <alignment horizontal="left" vertical="center"/>
      <protection locked="0"/>
    </xf>
    <xf numFmtId="0" fontId="10" fillId="2" borderId="6" xfId="0" applyFont="1" applyFill="1" applyBorder="1" applyAlignment="1" applyProtection="1">
      <alignment horizontal="left" vertical="center"/>
      <protection locked="0"/>
    </xf>
    <xf numFmtId="0" fontId="10" fillId="0" borderId="3" xfId="0" applyFont="1" applyBorder="1" applyAlignment="1" applyProtection="1">
      <alignment horizontal="left" vertical="center"/>
      <protection locked="0"/>
    </xf>
    <xf numFmtId="0" fontId="10" fillId="0" borderId="4" xfId="0" applyFont="1" applyBorder="1" applyAlignment="1" applyProtection="1">
      <alignment horizontal="left" vertical="center"/>
      <protection locked="0"/>
    </xf>
    <xf numFmtId="0" fontId="10" fillId="0" borderId="5" xfId="0" applyFont="1" applyBorder="1" applyAlignment="1" applyProtection="1">
      <alignment horizontal="left" vertical="center"/>
      <protection locked="0"/>
    </xf>
    <xf numFmtId="0" fontId="10" fillId="0" borderId="1" xfId="0" applyFont="1" applyBorder="1" applyAlignment="1" applyProtection="1">
      <alignment horizontal="left" vertical="center"/>
      <protection locked="0"/>
    </xf>
    <xf numFmtId="0" fontId="10" fillId="0" borderId="6" xfId="0" applyFont="1" applyBorder="1" applyAlignment="1" applyProtection="1">
      <alignment horizontal="left" vertical="center"/>
      <protection locked="0"/>
    </xf>
    <xf numFmtId="0" fontId="0" fillId="3" borderId="8" xfId="0" applyFill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" xfId="0" applyBorder="1" applyAlignment="1">
      <alignment vertic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/>
    </xf>
    <xf numFmtId="0" fontId="10" fillId="2" borderId="3" xfId="0" applyFont="1" applyFill="1" applyBorder="1" applyAlignment="1" applyProtection="1">
      <alignment horizontal="left" vertical="center"/>
      <protection locked="0"/>
    </xf>
    <xf numFmtId="0" fontId="10" fillId="2" borderId="1" xfId="0" applyFont="1" applyFill="1" applyBorder="1" applyAlignment="1" applyProtection="1">
      <alignment horizontal="left" vertical="center"/>
      <protection locked="0"/>
    </xf>
    <xf numFmtId="0" fontId="10" fillId="2" borderId="4" xfId="0" applyFont="1" applyFill="1" applyBorder="1" applyAlignment="1" applyProtection="1">
      <alignment vertical="center"/>
      <protection locked="0"/>
    </xf>
    <xf numFmtId="0" fontId="10" fillId="2" borderId="5" xfId="0" applyFont="1" applyFill="1" applyBorder="1" applyAlignment="1" applyProtection="1">
      <alignment vertical="center"/>
      <protection locked="0"/>
    </xf>
    <xf numFmtId="0" fontId="10" fillId="2" borderId="6" xfId="0" applyFont="1" applyFill="1" applyBorder="1" applyAlignment="1" applyProtection="1">
      <alignment vertical="center"/>
      <protection locked="0"/>
    </xf>
    <xf numFmtId="0" fontId="10" fillId="2" borderId="3" xfId="0" applyFont="1" applyFill="1" applyBorder="1" applyAlignment="1" applyProtection="1">
      <alignment vertical="center"/>
      <protection locked="0"/>
    </xf>
    <xf numFmtId="0" fontId="10" fillId="2" borderId="1" xfId="0" applyFon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horizontal="center" vertical="center" wrapText="1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11" fillId="0" borderId="30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0" fillId="2" borderId="19" xfId="0" applyFill="1" applyBorder="1" applyAlignment="1" applyProtection="1">
      <alignment horizontal="center" vertical="center"/>
      <protection locked="0"/>
    </xf>
    <xf numFmtId="0" fontId="0" fillId="2" borderId="23" xfId="0" applyFill="1" applyBorder="1" applyAlignment="1" applyProtection="1">
      <alignment horizontal="center" vertical="center"/>
      <protection locked="0"/>
    </xf>
    <xf numFmtId="0" fontId="12" fillId="0" borderId="19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21" xfId="0" applyFont="1" applyBorder="1" applyAlignment="1">
      <alignment horizontal="left" vertical="center"/>
    </xf>
    <xf numFmtId="0" fontId="12" fillId="0" borderId="28" xfId="0" applyFont="1" applyBorder="1" applyAlignment="1">
      <alignment horizontal="left" vertical="center"/>
    </xf>
    <xf numFmtId="0" fontId="0" fillId="0" borderId="19" xfId="0" applyBorder="1" applyAlignment="1">
      <alignment horizontal="center" vertical="distributed"/>
    </xf>
    <xf numFmtId="0" fontId="0" fillId="0" borderId="21" xfId="0" applyBorder="1" applyAlignment="1">
      <alignment horizontal="center" vertical="distributed"/>
    </xf>
    <xf numFmtId="0" fontId="0" fillId="0" borderId="23" xfId="0" applyBorder="1" applyAlignment="1">
      <alignment horizontal="center" vertical="distributed"/>
    </xf>
    <xf numFmtId="0" fontId="0" fillId="0" borderId="28" xfId="0" applyBorder="1" applyAlignment="1">
      <alignment horizontal="center" vertical="distributed"/>
    </xf>
    <xf numFmtId="0" fontId="4" fillId="3" borderId="2" xfId="0" applyFont="1" applyFill="1" applyBorder="1" applyAlignment="1" applyProtection="1">
      <alignment horizontal="left" vertical="top" wrapText="1"/>
      <protection locked="0"/>
    </xf>
    <xf numFmtId="0" fontId="4" fillId="3" borderId="3" xfId="0" applyFont="1" applyFill="1" applyBorder="1" applyAlignment="1" applyProtection="1">
      <alignment horizontal="left" vertical="top" wrapText="1"/>
      <protection locked="0"/>
    </xf>
    <xf numFmtId="0" fontId="4" fillId="3" borderId="7" xfId="0" applyFont="1" applyFill="1" applyBorder="1" applyAlignment="1" applyProtection="1">
      <alignment horizontal="left" vertical="top" wrapText="1"/>
      <protection locked="0"/>
    </xf>
    <xf numFmtId="0" fontId="4" fillId="3" borderId="0" xfId="0" applyFont="1" applyFill="1" applyAlignment="1" applyProtection="1">
      <alignment horizontal="left" vertical="top" wrapText="1"/>
      <protection locked="0"/>
    </xf>
    <xf numFmtId="0" fontId="3" fillId="3" borderId="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7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0" fontId="7" fillId="3" borderId="7" xfId="0" applyFont="1" applyFill="1" applyBorder="1" applyAlignment="1" applyProtection="1">
      <alignment horizontal="center" vertical="center" wrapText="1"/>
      <protection locked="0"/>
    </xf>
    <xf numFmtId="0" fontId="7" fillId="3" borderId="0" xfId="0" applyFont="1" applyFill="1" applyAlignment="1" applyProtection="1">
      <alignment horizontal="center" vertical="center" wrapText="1"/>
      <protection locked="0"/>
    </xf>
    <xf numFmtId="0" fontId="7" fillId="0" borderId="1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164" fontId="0" fillId="3" borderId="22" xfId="0" applyNumberFormat="1" applyFill="1" applyBorder="1" applyAlignment="1">
      <alignment horizontal="center" vertical="center"/>
    </xf>
    <xf numFmtId="0" fontId="0" fillId="0" borderId="23" xfId="0" applyBorder="1" applyAlignment="1" applyProtection="1">
      <alignment horizontal="center" vertical="center"/>
      <protection locked="0"/>
    </xf>
    <xf numFmtId="0" fontId="0" fillId="0" borderId="24" xfId="0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3" borderId="27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6" fontId="9" fillId="3" borderId="8" xfId="0" applyNumberFormat="1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6" fontId="0" fillId="0" borderId="2" xfId="0" applyNumberFormat="1" applyBorder="1" applyAlignment="1">
      <alignment horizontal="center" vertical="center"/>
    </xf>
    <xf numFmtId="6" fontId="0" fillId="0" borderId="4" xfId="0" applyNumberFormat="1" applyBorder="1" applyAlignment="1">
      <alignment horizontal="center" vertical="center"/>
    </xf>
    <xf numFmtId="6" fontId="0" fillId="0" borderId="5" xfId="0" applyNumberFormat="1" applyBorder="1" applyAlignment="1">
      <alignment horizontal="center" vertical="center"/>
    </xf>
    <xf numFmtId="6" fontId="0" fillId="0" borderId="6" xfId="0" applyNumberFormat="1" applyBorder="1" applyAlignment="1">
      <alignment horizontal="center" vertical="center"/>
    </xf>
    <xf numFmtId="0" fontId="0" fillId="0" borderId="27" xfId="0" applyBorder="1" applyAlignment="1">
      <alignment horizontal="right" vertical="center"/>
    </xf>
    <xf numFmtId="0" fontId="0" fillId="0" borderId="26" xfId="0" applyBorder="1" applyAlignment="1">
      <alignment horizontal="right" vertical="center"/>
    </xf>
    <xf numFmtId="6" fontId="0" fillId="3" borderId="2" xfId="0" applyNumberForma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19" fillId="0" borderId="0" xfId="0" applyFont="1"/>
    <xf numFmtId="0" fontId="10" fillId="2" borderId="23" xfId="0" applyFont="1" applyFill="1" applyBorder="1" applyAlignment="1" applyProtection="1">
      <alignment horizontal="left" vertical="center"/>
      <protection locked="0"/>
    </xf>
    <xf numFmtId="0" fontId="10" fillId="2" borderId="28" xfId="0" applyFont="1" applyFill="1" applyBorder="1" applyAlignment="1" applyProtection="1">
      <alignment horizontal="left" vertical="center"/>
      <protection locked="0"/>
    </xf>
    <xf numFmtId="0" fontId="10" fillId="0" borderId="2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23" xfId="0" applyFont="1" applyBorder="1" applyAlignment="1">
      <alignment vertical="center"/>
    </xf>
    <xf numFmtId="0" fontId="10" fillId="0" borderId="24" xfId="0" applyFont="1" applyBorder="1" applyAlignment="1">
      <alignment vertical="center"/>
    </xf>
    <xf numFmtId="0" fontId="1" fillId="0" borderId="14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3" xfId="0" applyFont="1" applyBorder="1" applyAlignment="1" applyProtection="1">
      <alignment horizontal="right"/>
      <protection locked="0"/>
    </xf>
    <xf numFmtId="0" fontId="7" fillId="0" borderId="25" xfId="0" applyFont="1" applyBorder="1" applyAlignment="1" applyProtection="1">
      <alignment horizontal="right"/>
      <protection locked="0"/>
    </xf>
    <xf numFmtId="0" fontId="0" fillId="0" borderId="2" xfId="0" applyBorder="1" applyAlignment="1">
      <alignment horizontal="right"/>
    </xf>
    <xf numFmtId="0" fontId="0" fillId="0" borderId="4" xfId="0" applyBorder="1" applyAlignment="1">
      <alignment horizontal="right"/>
    </xf>
    <xf numFmtId="0" fontId="7" fillId="3" borderId="3" xfId="0" applyFont="1" applyFill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605122</xdr:colOff>
      <xdr:row>3</xdr:row>
      <xdr:rowOff>56030</xdr:rowOff>
    </xdr:from>
    <xdr:to>
      <xdr:col>5</xdr:col>
      <xdr:colOff>798983</xdr:colOff>
      <xdr:row>3</xdr:row>
      <xdr:rowOff>201146</xdr:rowOff>
    </xdr:to>
    <xdr:sp macro="" textlink="">
      <xdr:nvSpPr>
        <xdr:cNvPr id="8" name="Flèche : bas 7">
          <a:extLst>
            <a:ext uri="{FF2B5EF4-FFF2-40B4-BE49-F238E27FC236}">
              <a16:creationId xmlns:a16="http://schemas.microsoft.com/office/drawing/2014/main" id="{A9B4A35C-D691-415B-BD19-0917D41D72CF}"/>
            </a:ext>
          </a:extLst>
        </xdr:cNvPr>
        <xdr:cNvSpPr/>
      </xdr:nvSpPr>
      <xdr:spPr>
        <a:xfrm rot="16200000">
          <a:off x="6109171" y="569539"/>
          <a:ext cx="145116" cy="193861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11</xdr:col>
      <xdr:colOff>53230</xdr:colOff>
      <xdr:row>2</xdr:row>
      <xdr:rowOff>260533</xdr:rowOff>
    </xdr:from>
    <xdr:to>
      <xdr:col>11</xdr:col>
      <xdr:colOff>215711</xdr:colOff>
      <xdr:row>3</xdr:row>
      <xdr:rowOff>170886</xdr:rowOff>
    </xdr:to>
    <xdr:sp macro="" textlink="">
      <xdr:nvSpPr>
        <xdr:cNvPr id="12" name="Flèche : bas 11">
          <a:extLst>
            <a:ext uri="{FF2B5EF4-FFF2-40B4-BE49-F238E27FC236}">
              <a16:creationId xmlns:a16="http://schemas.microsoft.com/office/drawing/2014/main" id="{7730EDE2-425E-4DE6-B461-BD059AA025DB}"/>
            </a:ext>
          </a:extLst>
        </xdr:cNvPr>
        <xdr:cNvSpPr/>
      </xdr:nvSpPr>
      <xdr:spPr>
        <a:xfrm rot="10623715" flipV="1">
          <a:off x="9959230" y="529474"/>
          <a:ext cx="162481" cy="179294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167530</xdr:colOff>
      <xdr:row>43</xdr:row>
      <xdr:rowOff>184334</xdr:rowOff>
    </xdr:from>
    <xdr:to>
      <xdr:col>6</xdr:col>
      <xdr:colOff>330011</xdr:colOff>
      <xdr:row>44</xdr:row>
      <xdr:rowOff>173128</xdr:rowOff>
    </xdr:to>
    <xdr:sp macro="" textlink="">
      <xdr:nvSpPr>
        <xdr:cNvPr id="15" name="Flèche : bas 14">
          <a:extLst>
            <a:ext uri="{FF2B5EF4-FFF2-40B4-BE49-F238E27FC236}">
              <a16:creationId xmlns:a16="http://schemas.microsoft.com/office/drawing/2014/main" id="{0E0B6DA4-84EB-450A-AFA6-3CF14282072C}"/>
            </a:ext>
          </a:extLst>
        </xdr:cNvPr>
        <xdr:cNvSpPr/>
      </xdr:nvSpPr>
      <xdr:spPr>
        <a:xfrm flipV="1">
          <a:off x="6454030" y="7165599"/>
          <a:ext cx="162481" cy="179294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607651</xdr:colOff>
      <xdr:row>42</xdr:row>
      <xdr:rowOff>189571</xdr:rowOff>
    </xdr:from>
    <xdr:to>
      <xdr:col>10</xdr:col>
      <xdr:colOff>786945</xdr:colOff>
      <xdr:row>43</xdr:row>
      <xdr:rowOff>161551</xdr:rowOff>
    </xdr:to>
    <xdr:sp macro="" textlink="">
      <xdr:nvSpPr>
        <xdr:cNvPr id="17" name="Flèche : bas 16">
          <a:extLst>
            <a:ext uri="{FF2B5EF4-FFF2-40B4-BE49-F238E27FC236}">
              <a16:creationId xmlns:a16="http://schemas.microsoft.com/office/drawing/2014/main" id="{8CA0C1D0-4514-495C-A1E1-EE7E2E870384}"/>
            </a:ext>
          </a:extLst>
        </xdr:cNvPr>
        <xdr:cNvSpPr/>
      </xdr:nvSpPr>
      <xdr:spPr>
        <a:xfrm rot="5400000" flipV="1">
          <a:off x="10355370" y="6759084"/>
          <a:ext cx="164748" cy="179294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623662</xdr:colOff>
      <xdr:row>35</xdr:row>
      <xdr:rowOff>11341</xdr:rowOff>
    </xdr:from>
    <xdr:to>
      <xdr:col>10</xdr:col>
      <xdr:colOff>802956</xdr:colOff>
      <xdr:row>36</xdr:row>
      <xdr:rowOff>85375</xdr:rowOff>
    </xdr:to>
    <xdr:sp macro="" textlink="">
      <xdr:nvSpPr>
        <xdr:cNvPr id="18" name="Flèche : bas 17">
          <a:extLst>
            <a:ext uri="{FF2B5EF4-FFF2-40B4-BE49-F238E27FC236}">
              <a16:creationId xmlns:a16="http://schemas.microsoft.com/office/drawing/2014/main" id="{D412F211-C33C-4E3B-A296-0A369B0FC761}"/>
            </a:ext>
          </a:extLst>
        </xdr:cNvPr>
        <xdr:cNvSpPr/>
      </xdr:nvSpPr>
      <xdr:spPr>
        <a:xfrm rot="5400000" flipV="1">
          <a:off x="9713702" y="5730408"/>
          <a:ext cx="164749" cy="179294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</xdr:col>
      <xdr:colOff>170089</xdr:colOff>
      <xdr:row>24</xdr:row>
      <xdr:rowOff>11339</xdr:rowOff>
    </xdr:from>
    <xdr:to>
      <xdr:col>3</xdr:col>
      <xdr:colOff>341033</xdr:colOff>
      <xdr:row>25</xdr:row>
      <xdr:rowOff>11340</xdr:rowOff>
    </xdr:to>
    <xdr:sp macro="" textlink="">
      <xdr:nvSpPr>
        <xdr:cNvPr id="14" name="Flèche : bas 13">
          <a:extLst>
            <a:ext uri="{FF2B5EF4-FFF2-40B4-BE49-F238E27FC236}">
              <a16:creationId xmlns:a16="http://schemas.microsoft.com/office/drawing/2014/main" id="{7B8D35D6-30F4-B717-9709-33702E777C3F}"/>
            </a:ext>
          </a:extLst>
        </xdr:cNvPr>
        <xdr:cNvSpPr/>
      </xdr:nvSpPr>
      <xdr:spPr>
        <a:xfrm flipH="1">
          <a:off x="4445000" y="4637768"/>
          <a:ext cx="170944" cy="192768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918482</xdr:colOff>
      <xdr:row>17</xdr:row>
      <xdr:rowOff>68035</xdr:rowOff>
    </xdr:from>
    <xdr:to>
      <xdr:col>5</xdr:col>
      <xdr:colOff>3474</xdr:colOff>
      <xdr:row>17</xdr:row>
      <xdr:rowOff>218781</xdr:rowOff>
    </xdr:to>
    <xdr:sp macro="" textlink="">
      <xdr:nvSpPr>
        <xdr:cNvPr id="3" name="Flèche : bas 2">
          <a:extLst>
            <a:ext uri="{FF2B5EF4-FFF2-40B4-BE49-F238E27FC236}">
              <a16:creationId xmlns:a16="http://schemas.microsoft.com/office/drawing/2014/main" id="{09B8664D-9D0B-48F8-0DE8-B7B981CA6776}"/>
            </a:ext>
          </a:extLst>
        </xdr:cNvPr>
        <xdr:cNvSpPr/>
      </xdr:nvSpPr>
      <xdr:spPr>
        <a:xfrm rot="5400000" flipV="1">
          <a:off x="6202659" y="3072876"/>
          <a:ext cx="150746" cy="218921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918482</xdr:colOff>
      <xdr:row>18</xdr:row>
      <xdr:rowOff>56697</xdr:rowOff>
    </xdr:from>
    <xdr:to>
      <xdr:col>5</xdr:col>
      <xdr:colOff>3471</xdr:colOff>
      <xdr:row>19</xdr:row>
      <xdr:rowOff>3336</xdr:rowOff>
    </xdr:to>
    <xdr:sp macro="" textlink="">
      <xdr:nvSpPr>
        <xdr:cNvPr id="5" name="Flèche : bas 4">
          <a:extLst>
            <a:ext uri="{FF2B5EF4-FFF2-40B4-BE49-F238E27FC236}">
              <a16:creationId xmlns:a16="http://schemas.microsoft.com/office/drawing/2014/main" id="{71D80129-E14B-43F5-AB3A-419559C0F496}"/>
            </a:ext>
          </a:extLst>
        </xdr:cNvPr>
        <xdr:cNvSpPr/>
      </xdr:nvSpPr>
      <xdr:spPr>
        <a:xfrm rot="5400000" flipV="1">
          <a:off x="6202657" y="3288325"/>
          <a:ext cx="150746" cy="218918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929825</xdr:colOff>
      <xdr:row>19</xdr:row>
      <xdr:rowOff>45360</xdr:rowOff>
    </xdr:from>
    <xdr:to>
      <xdr:col>5</xdr:col>
      <xdr:colOff>22678</xdr:colOff>
      <xdr:row>21</xdr:row>
      <xdr:rowOff>4</xdr:rowOff>
    </xdr:to>
    <xdr:sp macro="" textlink="">
      <xdr:nvSpPr>
        <xdr:cNvPr id="7" name="Flèche : bas 6">
          <a:extLst>
            <a:ext uri="{FF2B5EF4-FFF2-40B4-BE49-F238E27FC236}">
              <a16:creationId xmlns:a16="http://schemas.microsoft.com/office/drawing/2014/main" id="{F9DD62F0-9C5E-42E3-8AF5-2DEBDE9610FD}"/>
            </a:ext>
          </a:extLst>
        </xdr:cNvPr>
        <xdr:cNvSpPr/>
      </xdr:nvSpPr>
      <xdr:spPr>
        <a:xfrm rot="5400000" flipV="1">
          <a:off x="6196920" y="3498175"/>
          <a:ext cx="192769" cy="226782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400"/>
        </a:p>
      </xdr:txBody>
    </xdr:sp>
    <xdr:clientData/>
  </xdr:twoCellAnchor>
  <xdr:oneCellAnchor>
    <xdr:from>
      <xdr:col>3</xdr:col>
      <xdr:colOff>181429</xdr:colOff>
      <xdr:row>18</xdr:row>
      <xdr:rowOff>56697</xdr:rowOff>
    </xdr:from>
    <xdr:ext cx="1270000" cy="3061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D4809B1B-AD52-62E3-CA91-6322C9C1C112}"/>
            </a:ext>
          </a:extLst>
        </xdr:cNvPr>
        <xdr:cNvSpPr txBox="1"/>
      </xdr:nvSpPr>
      <xdr:spPr>
        <a:xfrm rot="10800000" flipV="1">
          <a:off x="4626429" y="3322411"/>
          <a:ext cx="1270000" cy="306160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fr-FR" sz="1400" b="0">
              <a:solidFill>
                <a:srgbClr val="FF0000"/>
              </a:solidFill>
              <a:latin typeface="Calibri" panose="020F0502020204030204" pitchFamily="34" charset="0"/>
              <a:cs typeface="Calibri" panose="020F0502020204030204" pitchFamily="34" charset="0"/>
            </a:rPr>
            <a:t>Votre choix </a:t>
          </a:r>
          <a:r>
            <a:rPr lang="fr-FR" sz="1400" b="0" baseline="0">
              <a:solidFill>
                <a:srgbClr val="FF0000"/>
              </a:solidFill>
              <a:latin typeface="Calibri" panose="020F0502020204030204" pitchFamily="34" charset="0"/>
              <a:cs typeface="Calibri" panose="020F0502020204030204" pitchFamily="34" charset="0"/>
            </a:rPr>
            <a:t>O</a:t>
          </a:r>
        </a:p>
        <a:p>
          <a:r>
            <a:rPr lang="fr-FR" sz="1400" b="0">
              <a:solidFill>
                <a:srgbClr val="FF0000"/>
              </a:solidFill>
              <a:latin typeface="Calibri" panose="020F0502020204030204" pitchFamily="34" charset="0"/>
              <a:cs typeface="Calibri" panose="020F0502020204030204" pitchFamily="34" charset="0"/>
            </a:rPr>
            <a:t> </a:t>
          </a:r>
        </a:p>
      </xdr:txBody>
    </xdr:sp>
    <xdr:clientData/>
  </xdr:oneCellAnchor>
  <xdr:twoCellAnchor>
    <xdr:from>
      <xdr:col>6</xdr:col>
      <xdr:colOff>204108</xdr:colOff>
      <xdr:row>47</xdr:row>
      <xdr:rowOff>34019</xdr:rowOff>
    </xdr:from>
    <xdr:to>
      <xdr:col>6</xdr:col>
      <xdr:colOff>430890</xdr:colOff>
      <xdr:row>48</xdr:row>
      <xdr:rowOff>11342</xdr:rowOff>
    </xdr:to>
    <xdr:sp macro="" textlink="">
      <xdr:nvSpPr>
        <xdr:cNvPr id="2" name="Flèche : bas 1">
          <a:extLst>
            <a:ext uri="{FF2B5EF4-FFF2-40B4-BE49-F238E27FC236}">
              <a16:creationId xmlns:a16="http://schemas.microsoft.com/office/drawing/2014/main" id="{2538EBC6-02F6-4E2E-AD82-8C399E08745E}"/>
            </a:ext>
          </a:extLst>
        </xdr:cNvPr>
        <xdr:cNvSpPr/>
      </xdr:nvSpPr>
      <xdr:spPr>
        <a:xfrm rot="5400000" flipV="1">
          <a:off x="7228793" y="7557638"/>
          <a:ext cx="192769" cy="226782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4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Jaune">
      <a:dk1>
        <a:sysClr val="windowText" lastClr="000000"/>
      </a:dk1>
      <a:lt1>
        <a:sysClr val="window" lastClr="FFFFFF"/>
      </a:lt1>
      <a:dk2>
        <a:srgbClr val="39302A"/>
      </a:dk2>
      <a:lt2>
        <a:srgbClr val="E5DEDB"/>
      </a:lt2>
      <a:accent1>
        <a:srgbClr val="FFCA08"/>
      </a:accent1>
      <a:accent2>
        <a:srgbClr val="F8931D"/>
      </a:accent2>
      <a:accent3>
        <a:srgbClr val="CE8D3E"/>
      </a:accent3>
      <a:accent4>
        <a:srgbClr val="EC7016"/>
      </a:accent4>
      <a:accent5>
        <a:srgbClr val="E64823"/>
      </a:accent5>
      <a:accent6>
        <a:srgbClr val="9C6A6A"/>
      </a:accent6>
      <a:hlink>
        <a:srgbClr val="2998E3"/>
      </a:hlink>
      <a:folHlink>
        <a:srgbClr val="7F723D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0"/>
  <sheetViews>
    <sheetView tabSelected="1" topLeftCell="A7" zoomScale="84" zoomScaleNormal="84" workbookViewId="0">
      <selection activeCell="P40" sqref="P40"/>
    </sheetView>
  </sheetViews>
  <sheetFormatPr baseColWidth="10" defaultRowHeight="15" x14ac:dyDescent="0.25"/>
  <cols>
    <col min="1" max="1" width="8.28515625" customWidth="1"/>
    <col min="2" max="2" width="10.140625" customWidth="1"/>
    <col min="3" max="3" width="48.140625" customWidth="1"/>
    <col min="4" max="4" width="8.5703125" customWidth="1"/>
    <col min="5" max="5" width="17" customWidth="1"/>
    <col min="6" max="6" width="13" customWidth="1"/>
    <col min="7" max="7" width="6.85546875" customWidth="1"/>
    <col min="11" max="11" width="12.28515625" customWidth="1"/>
    <col min="12" max="12" width="3.85546875" customWidth="1"/>
    <col min="13" max="13" width="5.42578125" customWidth="1"/>
  </cols>
  <sheetData>
    <row r="1" spans="1:19" ht="26.25" x14ac:dyDescent="0.4">
      <c r="A1" s="148" t="s">
        <v>67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</row>
    <row r="2" spans="1:19" ht="21" x14ac:dyDescent="0.25">
      <c r="A2" s="151" t="s">
        <v>37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</row>
    <row r="3" spans="1:19" ht="21" customHeight="1" x14ac:dyDescent="0.25">
      <c r="A3" s="209" t="s">
        <v>76</v>
      </c>
      <c r="B3" s="209"/>
      <c r="C3" s="93">
        <f ca="1">TODAY()</f>
        <v>46218</v>
      </c>
      <c r="D3" s="17"/>
      <c r="E3" s="17"/>
      <c r="F3" s="17"/>
      <c r="G3" s="17"/>
      <c r="I3" s="17"/>
      <c r="J3" s="17"/>
      <c r="K3" s="149" t="s">
        <v>28</v>
      </c>
      <c r="L3" s="149"/>
    </row>
    <row r="4" spans="1:19" ht="15.75" customHeight="1" thickBot="1" x14ac:dyDescent="0.35">
      <c r="A4" s="35" t="s">
        <v>9</v>
      </c>
      <c r="B4" s="21"/>
      <c r="C4" s="21"/>
      <c r="D4" s="152" t="s">
        <v>26</v>
      </c>
      <c r="E4" s="152"/>
      <c r="F4" s="152"/>
      <c r="G4" s="16"/>
      <c r="H4" s="35" t="s">
        <v>11</v>
      </c>
      <c r="I4" s="20"/>
      <c r="J4" s="20"/>
      <c r="K4" s="150"/>
      <c r="L4" s="150"/>
      <c r="M4" t="s">
        <v>54</v>
      </c>
    </row>
    <row r="5" spans="1:19" ht="12" customHeight="1" x14ac:dyDescent="0.25">
      <c r="A5" s="144" t="s">
        <v>0</v>
      </c>
      <c r="B5" s="153"/>
      <c r="C5" s="153"/>
      <c r="D5" s="134"/>
      <c r="E5" s="142" t="s">
        <v>1</v>
      </c>
      <c r="F5" s="133"/>
      <c r="G5" s="155"/>
      <c r="H5" s="125" t="s">
        <v>10</v>
      </c>
      <c r="I5" s="126"/>
      <c r="J5" s="46" t="s">
        <v>13</v>
      </c>
      <c r="K5" s="47" t="s">
        <v>12</v>
      </c>
      <c r="L5" s="82"/>
      <c r="M5" s="11"/>
    </row>
    <row r="6" spans="1:19" ht="12" customHeight="1" x14ac:dyDescent="0.25">
      <c r="A6" s="146"/>
      <c r="B6" s="154"/>
      <c r="C6" s="154"/>
      <c r="D6" s="136"/>
      <c r="E6" s="143"/>
      <c r="F6" s="156"/>
      <c r="G6" s="157"/>
      <c r="H6" s="121"/>
      <c r="I6" s="122"/>
      <c r="J6" s="48" t="s">
        <v>14</v>
      </c>
      <c r="K6" s="49" t="s">
        <v>33</v>
      </c>
      <c r="L6" s="83"/>
      <c r="M6" s="11"/>
    </row>
    <row r="7" spans="1:19" ht="12" customHeight="1" thickBot="1" x14ac:dyDescent="0.3">
      <c r="A7" s="99" t="s">
        <v>43</v>
      </c>
      <c r="B7" s="100"/>
      <c r="C7" s="158"/>
      <c r="D7" s="158"/>
      <c r="E7" s="158"/>
      <c r="F7" s="158"/>
      <c r="G7" s="155"/>
      <c r="H7" s="121"/>
      <c r="I7" s="122"/>
      <c r="J7" s="50" t="s">
        <v>15</v>
      </c>
      <c r="K7" s="51" t="s">
        <v>60</v>
      </c>
      <c r="L7" s="84"/>
      <c r="M7" s="11"/>
    </row>
    <row r="8" spans="1:19" ht="12" customHeight="1" thickBot="1" x14ac:dyDescent="0.3">
      <c r="A8" s="101"/>
      <c r="B8" s="102"/>
      <c r="C8" s="159"/>
      <c r="D8" s="159"/>
      <c r="E8" s="159"/>
      <c r="F8" s="159"/>
      <c r="G8" s="157"/>
      <c r="H8" s="117" t="s">
        <v>16</v>
      </c>
      <c r="I8" s="118"/>
      <c r="J8" s="50" t="s">
        <v>18</v>
      </c>
      <c r="K8" s="51" t="s">
        <v>19</v>
      </c>
      <c r="L8" s="85"/>
      <c r="M8" s="11"/>
    </row>
    <row r="9" spans="1:19" ht="12" customHeight="1" thickBot="1" x14ac:dyDescent="0.3">
      <c r="A9" s="144" t="s">
        <v>6</v>
      </c>
      <c r="B9" s="145"/>
      <c r="C9" s="129"/>
      <c r="D9" s="130"/>
      <c r="E9" s="142" t="s">
        <v>7</v>
      </c>
      <c r="F9" s="133"/>
      <c r="G9" s="134"/>
      <c r="H9" s="117" t="s">
        <v>32</v>
      </c>
      <c r="I9" s="118"/>
      <c r="J9" s="50" t="s">
        <v>22</v>
      </c>
      <c r="K9" s="51" t="s">
        <v>40</v>
      </c>
      <c r="L9" s="86"/>
      <c r="M9" s="11"/>
    </row>
    <row r="10" spans="1:19" ht="12" customHeight="1" x14ac:dyDescent="0.25">
      <c r="A10" s="146"/>
      <c r="B10" s="147"/>
      <c r="C10" s="131"/>
      <c r="D10" s="132"/>
      <c r="E10" s="143"/>
      <c r="F10" s="135"/>
      <c r="G10" s="136"/>
      <c r="H10" s="125" t="s">
        <v>20</v>
      </c>
      <c r="I10" s="126"/>
      <c r="J10" s="46" t="s">
        <v>13</v>
      </c>
      <c r="K10" s="47" t="s">
        <v>21</v>
      </c>
      <c r="L10" s="87"/>
      <c r="M10" s="11" t="s">
        <v>47</v>
      </c>
    </row>
    <row r="11" spans="1:19" ht="12" customHeight="1" x14ac:dyDescent="0.25">
      <c r="A11" s="144" t="s">
        <v>2</v>
      </c>
      <c r="B11" s="133"/>
      <c r="C11" s="137"/>
      <c r="D11" s="137"/>
      <c r="E11" s="137"/>
      <c r="F11" s="137"/>
      <c r="G11" s="138"/>
      <c r="H11" s="121"/>
      <c r="I11" s="122"/>
      <c r="J11" s="52" t="s">
        <v>17</v>
      </c>
      <c r="K11" s="53" t="s">
        <v>61</v>
      </c>
      <c r="L11" s="83"/>
      <c r="M11" s="11" t="s">
        <v>48</v>
      </c>
      <c r="N11" s="73"/>
    </row>
    <row r="12" spans="1:19" ht="12" customHeight="1" x14ac:dyDescent="0.25">
      <c r="A12" s="146"/>
      <c r="B12" s="139"/>
      <c r="C12" s="140"/>
      <c r="D12" s="140"/>
      <c r="E12" s="140"/>
      <c r="F12" s="140"/>
      <c r="G12" s="141"/>
      <c r="H12" s="121"/>
      <c r="I12" s="122"/>
      <c r="J12" s="48" t="s">
        <v>22</v>
      </c>
      <c r="K12" s="54" t="s">
        <v>62</v>
      </c>
      <c r="L12" s="88"/>
      <c r="M12" s="11" t="s">
        <v>47</v>
      </c>
    </row>
    <row r="13" spans="1:19" ht="12" customHeight="1" thickBot="1" x14ac:dyDescent="0.3">
      <c r="A13" s="99" t="s">
        <v>5</v>
      </c>
      <c r="B13" s="119"/>
      <c r="C13" s="133"/>
      <c r="D13" s="134"/>
      <c r="E13" s="142" t="s">
        <v>8</v>
      </c>
      <c r="F13" s="133"/>
      <c r="G13" s="134"/>
      <c r="H13" s="127"/>
      <c r="I13" s="128"/>
      <c r="J13" s="50" t="s">
        <v>22</v>
      </c>
      <c r="K13" s="51" t="s">
        <v>23</v>
      </c>
      <c r="L13" s="84"/>
      <c r="M13" s="11" t="s">
        <v>48</v>
      </c>
      <c r="N13" s="43"/>
    </row>
    <row r="14" spans="1:19" ht="12" customHeight="1" thickBot="1" x14ac:dyDescent="0.3">
      <c r="A14" s="101"/>
      <c r="B14" s="120"/>
      <c r="C14" s="135"/>
      <c r="D14" s="136"/>
      <c r="E14" s="143"/>
      <c r="F14" s="135"/>
      <c r="G14" s="136"/>
      <c r="H14" s="117" t="s">
        <v>25</v>
      </c>
      <c r="I14" s="118"/>
      <c r="J14" s="55" t="s">
        <v>24</v>
      </c>
      <c r="K14" s="56" t="s">
        <v>56</v>
      </c>
      <c r="L14" s="88"/>
      <c r="M14" s="11" t="s">
        <v>49</v>
      </c>
    </row>
    <row r="15" spans="1:19" ht="12" customHeight="1" x14ac:dyDescent="0.25">
      <c r="A15" s="123" t="s">
        <v>3</v>
      </c>
      <c r="B15" s="133"/>
      <c r="C15" s="134"/>
      <c r="D15" s="212" t="s">
        <v>75</v>
      </c>
      <c r="E15" s="213"/>
      <c r="F15" s="133"/>
      <c r="G15" s="134"/>
      <c r="H15" s="125" t="s">
        <v>68</v>
      </c>
      <c r="I15" s="126"/>
      <c r="J15" s="52" t="s">
        <v>14</v>
      </c>
      <c r="K15" s="57" t="s">
        <v>23</v>
      </c>
      <c r="L15" s="83"/>
      <c r="M15" s="11" t="s">
        <v>47</v>
      </c>
      <c r="S15" s="14"/>
    </row>
    <row r="16" spans="1:19" ht="12" customHeight="1" thickBot="1" x14ac:dyDescent="0.3">
      <c r="A16" s="124"/>
      <c r="B16" s="210"/>
      <c r="C16" s="211"/>
      <c r="D16" s="214"/>
      <c r="E16" s="215"/>
      <c r="F16" s="210"/>
      <c r="G16" s="211"/>
      <c r="H16" s="127"/>
      <c r="I16" s="128"/>
      <c r="J16" s="50" t="s">
        <v>24</v>
      </c>
      <c r="K16" s="58" t="s">
        <v>41</v>
      </c>
      <c r="L16" s="84"/>
      <c r="M16" s="11" t="s">
        <v>49</v>
      </c>
    </row>
    <row r="17" spans="1:18" ht="15" customHeight="1" thickBot="1" x14ac:dyDescent="0.35">
      <c r="A17" s="36"/>
      <c r="B17" s="7"/>
      <c r="C17" s="7"/>
      <c r="D17" s="39"/>
      <c r="E17" s="39"/>
      <c r="F17" s="45"/>
      <c r="G17" s="44"/>
      <c r="H17" s="117" t="s">
        <v>42</v>
      </c>
      <c r="I17" s="118"/>
      <c r="J17" s="55" t="s">
        <v>17</v>
      </c>
      <c r="K17" s="56" t="s">
        <v>79</v>
      </c>
      <c r="L17" s="85"/>
      <c r="M17" s="11" t="s">
        <v>47</v>
      </c>
    </row>
    <row r="18" spans="1:18" ht="18" customHeight="1" thickBot="1" x14ac:dyDescent="0.35">
      <c r="A18" s="36" t="s">
        <v>78</v>
      </c>
      <c r="B18" s="7"/>
      <c r="C18" s="7"/>
      <c r="D18" s="39"/>
      <c r="E18" s="40"/>
      <c r="F18" s="41"/>
      <c r="G18" s="8">
        <f>IF(F18="O",90,0)</f>
        <v>0</v>
      </c>
      <c r="H18" s="121" t="s">
        <v>80</v>
      </c>
      <c r="I18" s="122"/>
      <c r="J18" s="59" t="s">
        <v>17</v>
      </c>
      <c r="K18" s="60" t="s">
        <v>63</v>
      </c>
      <c r="L18" s="86"/>
      <c r="M18" s="11"/>
    </row>
    <row r="19" spans="1:18" ht="15.75" customHeight="1" x14ac:dyDescent="0.25">
      <c r="A19" s="216" t="s">
        <v>57</v>
      </c>
      <c r="B19" s="217"/>
      <c r="C19" s="218"/>
      <c r="D19" s="67"/>
      <c r="E19" s="67"/>
      <c r="F19" s="68"/>
      <c r="G19" s="66" t="str">
        <f>IF(F19="O","45€","0 €")</f>
        <v>0 €</v>
      </c>
      <c r="H19" s="170"/>
      <c r="I19" s="171"/>
      <c r="J19" s="166"/>
      <c r="K19" s="168"/>
      <c r="L19" s="164"/>
      <c r="M19" s="11"/>
      <c r="O19" s="64"/>
      <c r="P19" s="64"/>
      <c r="Q19" s="64"/>
      <c r="R19" s="64"/>
    </row>
    <row r="20" spans="1:18" ht="12" customHeight="1" thickBot="1" x14ac:dyDescent="0.3">
      <c r="A20" s="144" t="s">
        <v>58</v>
      </c>
      <c r="B20" s="145"/>
      <c r="C20" s="226"/>
      <c r="D20" s="219"/>
      <c r="E20" s="69"/>
      <c r="F20" s="189"/>
      <c r="G20" s="107" t="str">
        <f>IF(F20="O","80€","0 €")</f>
        <v>0 €</v>
      </c>
      <c r="H20" s="172"/>
      <c r="I20" s="173"/>
      <c r="J20" s="167"/>
      <c r="K20" s="169"/>
      <c r="L20" s="165"/>
      <c r="M20" s="11"/>
      <c r="O20" s="64"/>
      <c r="P20" s="64"/>
      <c r="Q20" s="64"/>
      <c r="R20" s="64"/>
    </row>
    <row r="21" spans="1:18" ht="6.75" customHeight="1" thickBot="1" x14ac:dyDescent="0.3">
      <c r="A21" s="146"/>
      <c r="B21" s="147"/>
      <c r="C21" s="227"/>
      <c r="D21" s="220"/>
      <c r="E21" s="70"/>
      <c r="F21" s="190"/>
      <c r="G21" s="186"/>
      <c r="H21" s="187"/>
      <c r="I21" s="188"/>
      <c r="J21" s="33"/>
      <c r="K21" s="20"/>
      <c r="L21" s="34"/>
      <c r="M21" s="11"/>
      <c r="O21" s="64"/>
      <c r="P21" s="64"/>
      <c r="Q21" s="64"/>
      <c r="R21" s="64"/>
    </row>
    <row r="22" spans="1:18" ht="15.75" customHeight="1" thickBot="1" x14ac:dyDescent="0.3">
      <c r="A22" s="12" t="s">
        <v>59</v>
      </c>
      <c r="B22" s="13"/>
      <c r="C22" s="26"/>
      <c r="D22" s="23"/>
      <c r="E22" s="225"/>
      <c r="F22" s="225"/>
      <c r="G22" s="31"/>
      <c r="H22" s="162" t="s">
        <v>36</v>
      </c>
      <c r="I22" s="163"/>
      <c r="J22" s="163"/>
      <c r="K22" s="163"/>
      <c r="L22" s="163"/>
      <c r="M22" s="11"/>
      <c r="O22" s="71"/>
      <c r="P22" s="64"/>
      <c r="Q22" s="64"/>
      <c r="R22" s="64"/>
    </row>
    <row r="23" spans="1:18" ht="13.5" customHeight="1" thickBot="1" x14ac:dyDescent="0.3">
      <c r="A23" s="12"/>
      <c r="B23" s="13"/>
      <c r="C23" s="24"/>
      <c r="D23" s="25"/>
      <c r="E23" s="223" t="s">
        <v>29</v>
      </c>
      <c r="F23" s="224"/>
      <c r="G23" s="42">
        <f>IF(F18="O",G18+G19+G20,0)</f>
        <v>0</v>
      </c>
      <c r="H23" s="103" t="s">
        <v>65</v>
      </c>
      <c r="I23" s="104"/>
      <c r="J23" s="104"/>
      <c r="K23" s="104"/>
      <c r="L23" s="104"/>
      <c r="M23" s="11"/>
      <c r="O23" s="64"/>
      <c r="P23" s="64"/>
      <c r="Q23" s="64"/>
      <c r="R23" s="64"/>
    </row>
    <row r="24" spans="1:18" x14ac:dyDescent="0.25">
      <c r="A24" s="10"/>
      <c r="B24" s="5"/>
      <c r="C24" s="221" t="s">
        <v>35</v>
      </c>
      <c r="D24" s="222"/>
      <c r="E24" s="184"/>
      <c r="F24" s="185"/>
      <c r="G24" s="6"/>
      <c r="H24" s="105"/>
      <c r="I24" s="106"/>
      <c r="J24" s="106"/>
      <c r="K24" s="106"/>
      <c r="L24" s="106"/>
      <c r="M24" s="11"/>
    </row>
    <row r="25" spans="1:18" x14ac:dyDescent="0.25">
      <c r="A25" s="109"/>
      <c r="B25" s="110"/>
      <c r="C25" s="110"/>
      <c r="D25" s="22"/>
      <c r="E25" s="191"/>
      <c r="F25" s="192"/>
      <c r="G25" s="27"/>
      <c r="H25" s="105"/>
      <c r="I25" s="106"/>
      <c r="J25" s="106"/>
      <c r="K25" s="106"/>
      <c r="L25" s="106"/>
      <c r="M25" s="11"/>
    </row>
    <row r="26" spans="1:18" ht="8.1" customHeight="1" x14ac:dyDescent="0.25">
      <c r="A26" s="99" t="s">
        <v>53</v>
      </c>
      <c r="B26" s="100"/>
      <c r="C26" s="100"/>
      <c r="D26" s="115"/>
      <c r="E26" s="205">
        <v>140</v>
      </c>
      <c r="F26" s="206"/>
      <c r="G26" s="107" t="str">
        <f>IF(D26="O",E26,"0 €")</f>
        <v>0 €</v>
      </c>
      <c r="H26" s="105"/>
      <c r="I26" s="106"/>
      <c r="J26" s="106"/>
      <c r="K26" s="106"/>
      <c r="L26" s="106"/>
      <c r="M26" s="11"/>
    </row>
    <row r="27" spans="1:18" ht="8.1" customHeight="1" x14ac:dyDescent="0.25">
      <c r="A27" s="101"/>
      <c r="B27" s="102"/>
      <c r="C27" s="102"/>
      <c r="D27" s="116"/>
      <c r="E27" s="207"/>
      <c r="F27" s="208"/>
      <c r="G27" s="108"/>
      <c r="H27" s="105"/>
      <c r="I27" s="106"/>
      <c r="J27" s="106"/>
      <c r="K27" s="106"/>
      <c r="L27" s="106"/>
      <c r="M27" s="11"/>
    </row>
    <row r="28" spans="1:18" ht="8.1" customHeight="1" x14ac:dyDescent="0.25">
      <c r="A28" s="99" t="s">
        <v>44</v>
      </c>
      <c r="B28" s="100"/>
      <c r="C28" s="100"/>
      <c r="D28" s="115"/>
      <c r="E28" s="205">
        <v>200</v>
      </c>
      <c r="F28" s="206"/>
      <c r="G28" s="107" t="str">
        <f>IF(D28="O",E28,"0 €")</f>
        <v>0 €</v>
      </c>
      <c r="H28" s="105"/>
      <c r="I28" s="106"/>
      <c r="J28" s="106"/>
      <c r="K28" s="106"/>
      <c r="L28" s="106"/>
      <c r="M28" s="11"/>
    </row>
    <row r="29" spans="1:18" ht="8.1" customHeight="1" x14ac:dyDescent="0.25">
      <c r="A29" s="101"/>
      <c r="B29" s="102"/>
      <c r="C29" s="102"/>
      <c r="D29" s="116"/>
      <c r="E29" s="207"/>
      <c r="F29" s="208"/>
      <c r="G29" s="108"/>
      <c r="H29" s="105"/>
      <c r="I29" s="106"/>
      <c r="J29" s="106"/>
      <c r="K29" s="106"/>
      <c r="L29" s="106"/>
      <c r="M29" s="11"/>
    </row>
    <row r="30" spans="1:18" ht="8.1" customHeight="1" x14ac:dyDescent="0.25">
      <c r="A30" s="99" t="s">
        <v>45</v>
      </c>
      <c r="B30" s="100"/>
      <c r="C30" s="100"/>
      <c r="D30" s="115"/>
      <c r="E30" s="205">
        <v>250</v>
      </c>
      <c r="F30" s="206"/>
      <c r="G30" s="107" t="str">
        <f>IF(D30="O",E30,"0 €")</f>
        <v>0 €</v>
      </c>
      <c r="H30" s="3"/>
      <c r="I30" s="63"/>
      <c r="J30" s="63"/>
      <c r="K30" s="63"/>
      <c r="L30" s="89"/>
      <c r="M30" s="11"/>
    </row>
    <row r="31" spans="1:18" ht="8.1" customHeight="1" x14ac:dyDescent="0.25">
      <c r="A31" s="101"/>
      <c r="B31" s="102"/>
      <c r="C31" s="102"/>
      <c r="D31" s="116"/>
      <c r="E31" s="207"/>
      <c r="F31" s="208"/>
      <c r="G31" s="108"/>
      <c r="H31" s="174" t="s">
        <v>50</v>
      </c>
      <c r="I31" s="175"/>
      <c r="J31" s="175"/>
      <c r="K31" s="175"/>
      <c r="L31" s="175"/>
      <c r="M31" s="11"/>
      <c r="N31" s="73"/>
    </row>
    <row r="32" spans="1:18" ht="8.1" customHeight="1" x14ac:dyDescent="0.25">
      <c r="A32" s="99" t="s">
        <v>46</v>
      </c>
      <c r="B32" s="100"/>
      <c r="C32" s="100"/>
      <c r="D32" s="115"/>
      <c r="E32" s="205">
        <v>300</v>
      </c>
      <c r="F32" s="206"/>
      <c r="G32" s="107" t="str">
        <f>IF(D32="O",E32,"0 €")</f>
        <v>0 €</v>
      </c>
      <c r="H32" s="176"/>
      <c r="I32" s="177"/>
      <c r="J32" s="177"/>
      <c r="K32" s="177"/>
      <c r="L32" s="177"/>
      <c r="M32" s="11"/>
    </row>
    <row r="33" spans="1:21" ht="8.1" customHeight="1" x14ac:dyDescent="0.25">
      <c r="A33" s="101"/>
      <c r="B33" s="102"/>
      <c r="C33" s="102"/>
      <c r="D33" s="116"/>
      <c r="E33" s="207"/>
      <c r="F33" s="208"/>
      <c r="G33" s="108"/>
      <c r="H33" s="176"/>
      <c r="I33" s="177"/>
      <c r="J33" s="177"/>
      <c r="K33" s="177"/>
      <c r="L33" s="177"/>
      <c r="M33" s="11"/>
      <c r="U33" s="65"/>
    </row>
    <row r="34" spans="1:21" ht="8.25" customHeight="1" x14ac:dyDescent="0.25">
      <c r="A34" s="99" t="s">
        <v>55</v>
      </c>
      <c r="B34" s="100"/>
      <c r="C34" s="100"/>
      <c r="D34" s="115"/>
      <c r="E34" s="205">
        <v>180</v>
      </c>
      <c r="F34" s="206"/>
      <c r="G34" s="107" t="str">
        <f>IF(D34="O",E34,"0 €")</f>
        <v>0 €</v>
      </c>
      <c r="H34" s="176"/>
      <c r="I34" s="177"/>
      <c r="J34" s="177"/>
      <c r="K34" s="177"/>
      <c r="L34" s="177"/>
      <c r="M34" s="11"/>
      <c r="P34" s="14"/>
    </row>
    <row r="35" spans="1:21" ht="7.5" customHeight="1" x14ac:dyDescent="0.25">
      <c r="A35" s="101"/>
      <c r="B35" s="102"/>
      <c r="C35" s="102"/>
      <c r="D35" s="116"/>
      <c r="E35" s="207"/>
      <c r="F35" s="208"/>
      <c r="G35" s="108"/>
      <c r="H35" s="176"/>
      <c r="I35" s="177"/>
      <c r="J35" s="177"/>
      <c r="K35" s="177"/>
      <c r="L35" s="177"/>
      <c r="M35" s="11"/>
    </row>
    <row r="36" spans="1:21" ht="8.1" customHeight="1" x14ac:dyDescent="0.25">
      <c r="A36" s="99"/>
      <c r="B36" s="100"/>
      <c r="C36" s="100"/>
      <c r="D36" s="115"/>
      <c r="E36" s="111"/>
      <c r="F36" s="112"/>
      <c r="G36" s="107"/>
      <c r="H36" s="182" t="s">
        <v>27</v>
      </c>
      <c r="I36" s="183"/>
      <c r="J36" s="183"/>
      <c r="K36" s="183"/>
      <c r="L36" s="160"/>
      <c r="M36" s="11"/>
    </row>
    <row r="37" spans="1:21" ht="8.1" customHeight="1" x14ac:dyDescent="0.25">
      <c r="A37" s="101"/>
      <c r="B37" s="102"/>
      <c r="C37" s="102"/>
      <c r="D37" s="116"/>
      <c r="E37" s="113"/>
      <c r="F37" s="114"/>
      <c r="G37" s="108"/>
      <c r="H37" s="182"/>
      <c r="I37" s="183"/>
      <c r="J37" s="183"/>
      <c r="K37" s="183"/>
      <c r="L37" s="161"/>
      <c r="M37" s="11"/>
    </row>
    <row r="38" spans="1:21" ht="15" customHeight="1" x14ac:dyDescent="0.25">
      <c r="A38" s="11"/>
      <c r="E38" s="203" t="s">
        <v>30</v>
      </c>
      <c r="F38" s="204"/>
      <c r="G38" s="32">
        <f>G26+G28+G30+G32+G34+G36</f>
        <v>0</v>
      </c>
      <c r="H38" s="178" t="s">
        <v>66</v>
      </c>
      <c r="I38" s="179"/>
      <c r="J38" s="179"/>
      <c r="K38" s="179"/>
      <c r="L38" s="74"/>
      <c r="M38" s="11"/>
    </row>
    <row r="39" spans="1:21" ht="17.25" customHeight="1" x14ac:dyDescent="0.3">
      <c r="A39" s="37"/>
      <c r="G39" s="15"/>
      <c r="H39" s="180"/>
      <c r="I39" s="181"/>
      <c r="J39" s="181"/>
      <c r="K39" s="181"/>
      <c r="L39" s="81"/>
      <c r="M39" s="11"/>
    </row>
    <row r="40" spans="1:21" ht="17.25" customHeight="1" x14ac:dyDescent="0.3">
      <c r="A40" s="37" t="s">
        <v>34</v>
      </c>
      <c r="G40" s="38"/>
      <c r="H40" s="180"/>
      <c r="I40" s="181"/>
      <c r="J40" s="181"/>
      <c r="K40" s="181"/>
      <c r="L40" s="81"/>
      <c r="M40" s="11"/>
      <c r="Q40" s="9"/>
    </row>
    <row r="41" spans="1:21" ht="15" customHeight="1" x14ac:dyDescent="0.25">
      <c r="A41" s="1" t="s">
        <v>81</v>
      </c>
      <c r="B41" s="2"/>
      <c r="C41" s="2"/>
      <c r="D41" s="2"/>
      <c r="E41" s="199">
        <v>-10</v>
      </c>
      <c r="F41" s="200"/>
      <c r="G41" s="107">
        <f ca="1">IF(C3&gt;DATE(2026,7,14),0,-10)</f>
        <v>0</v>
      </c>
      <c r="H41" s="180"/>
      <c r="I41" s="181"/>
      <c r="J41" s="181"/>
      <c r="K41" s="181"/>
      <c r="L41" s="81"/>
      <c r="M41" s="11"/>
    </row>
    <row r="42" spans="1:21" x14ac:dyDescent="0.25">
      <c r="A42" s="3"/>
      <c r="B42" s="4"/>
      <c r="C42" s="4"/>
      <c r="D42" s="4"/>
      <c r="E42" s="201"/>
      <c r="F42" s="202"/>
      <c r="G42" s="108"/>
      <c r="H42" s="180"/>
      <c r="I42" s="181"/>
      <c r="J42" s="181"/>
      <c r="K42" s="181"/>
      <c r="L42" s="81"/>
      <c r="M42" s="11"/>
    </row>
    <row r="43" spans="1:21" x14ac:dyDescent="0.25">
      <c r="A43" s="61" t="s">
        <v>38</v>
      </c>
      <c r="B43" s="62"/>
      <c r="C43" s="62"/>
      <c r="E43" s="193" t="s">
        <v>4</v>
      </c>
      <c r="F43" s="194"/>
      <c r="G43" s="197" t="str">
        <f>IF(G18=0,"0 €",G23+G38)</f>
        <v>0 €</v>
      </c>
      <c r="H43" s="180"/>
      <c r="I43" s="181"/>
      <c r="J43" s="181"/>
      <c r="K43" s="181"/>
      <c r="L43" s="90"/>
      <c r="M43" s="11"/>
      <c r="N43" s="19"/>
    </row>
    <row r="44" spans="1:21" x14ac:dyDescent="0.25">
      <c r="A44" s="62" t="s">
        <v>39</v>
      </c>
      <c r="B44" s="62"/>
      <c r="C44" s="62"/>
      <c r="E44" s="195"/>
      <c r="F44" s="196"/>
      <c r="G44" s="198"/>
      <c r="H44" s="28" t="s">
        <v>31</v>
      </c>
      <c r="I44" s="29"/>
      <c r="J44" s="29"/>
      <c r="K44" s="30"/>
      <c r="L44" s="83"/>
      <c r="M44" s="11"/>
    </row>
    <row r="46" spans="1:21" x14ac:dyDescent="0.25">
      <c r="A46" t="s">
        <v>51</v>
      </c>
      <c r="D46" s="73"/>
      <c r="E46" s="18" t="s">
        <v>69</v>
      </c>
      <c r="F46" s="18"/>
      <c r="G46" s="18"/>
      <c r="H46" s="18"/>
      <c r="I46" s="18"/>
    </row>
    <row r="47" spans="1:21" ht="15" customHeight="1" x14ac:dyDescent="0.3">
      <c r="A47" t="s">
        <v>64</v>
      </c>
      <c r="E47" s="77"/>
      <c r="F47" s="76"/>
      <c r="G47" s="75"/>
      <c r="H47" s="79" t="s">
        <v>70</v>
      </c>
      <c r="I47" s="80" t="s">
        <v>71</v>
      </c>
      <c r="J47" s="80" t="s">
        <v>72</v>
      </c>
    </row>
    <row r="48" spans="1:21" ht="17.25" customHeight="1" x14ac:dyDescent="0.3">
      <c r="A48" t="s">
        <v>52</v>
      </c>
      <c r="D48" s="72"/>
      <c r="E48" s="91" t="s">
        <v>73</v>
      </c>
      <c r="F48" s="92" t="s">
        <v>74</v>
      </c>
      <c r="G48" s="78"/>
      <c r="H48" s="94"/>
      <c r="I48" s="95"/>
      <c r="J48" s="95"/>
    </row>
    <row r="50" spans="5:8" x14ac:dyDescent="0.25">
      <c r="E50" s="96" t="s">
        <v>77</v>
      </c>
      <c r="F50" s="97"/>
      <c r="G50" s="97"/>
      <c r="H50" s="98"/>
    </row>
  </sheetData>
  <sheetProtection algorithmName="SHA-512" hashValue="9+EURaTR+sfgLzzvUw22/gSRQxNao7m7XOGJz0RQtHO7wfvBbfPPpmCIwswQkO/so3lJcaI/TQvdCeW46QLa7Q==" saltValue="37ox1nGgF1ReZCSNixYKEw==" spinCount="100000" sheet="1" objects="1" scenarios="1"/>
  <mergeCells count="85">
    <mergeCell ref="E30:F31"/>
    <mergeCell ref="A3:B3"/>
    <mergeCell ref="F15:G16"/>
    <mergeCell ref="B15:C16"/>
    <mergeCell ref="D15:E16"/>
    <mergeCell ref="A19:C19"/>
    <mergeCell ref="D20:D21"/>
    <mergeCell ref="C24:D24"/>
    <mergeCell ref="E26:F27"/>
    <mergeCell ref="E28:F29"/>
    <mergeCell ref="E23:F23"/>
    <mergeCell ref="E22:F22"/>
    <mergeCell ref="A20:C21"/>
    <mergeCell ref="D28:D29"/>
    <mergeCell ref="H38:K43"/>
    <mergeCell ref="H36:K37"/>
    <mergeCell ref="G26:G27"/>
    <mergeCell ref="E24:F24"/>
    <mergeCell ref="G20:G21"/>
    <mergeCell ref="H21:I21"/>
    <mergeCell ref="F20:F21"/>
    <mergeCell ref="E25:F25"/>
    <mergeCell ref="E43:F44"/>
    <mergeCell ref="G43:G44"/>
    <mergeCell ref="E41:F42"/>
    <mergeCell ref="G41:G42"/>
    <mergeCell ref="G30:G31"/>
    <mergeCell ref="E38:F38"/>
    <mergeCell ref="E34:F35"/>
    <mergeCell ref="E32:F33"/>
    <mergeCell ref="L36:L37"/>
    <mergeCell ref="G32:G33"/>
    <mergeCell ref="G36:G37"/>
    <mergeCell ref="H22:L22"/>
    <mergeCell ref="L19:L20"/>
    <mergeCell ref="J19:J20"/>
    <mergeCell ref="K19:K20"/>
    <mergeCell ref="G34:G35"/>
    <mergeCell ref="H19:I20"/>
    <mergeCell ref="H31:L35"/>
    <mergeCell ref="A1:L1"/>
    <mergeCell ref="K3:L4"/>
    <mergeCell ref="A2:L2"/>
    <mergeCell ref="E9:E10"/>
    <mergeCell ref="D4:F4"/>
    <mergeCell ref="B5:D6"/>
    <mergeCell ref="A7:B8"/>
    <mergeCell ref="H5:I7"/>
    <mergeCell ref="H8:I8"/>
    <mergeCell ref="H9:I9"/>
    <mergeCell ref="E5:E6"/>
    <mergeCell ref="F5:G6"/>
    <mergeCell ref="A5:A6"/>
    <mergeCell ref="C7:G8"/>
    <mergeCell ref="H17:I17"/>
    <mergeCell ref="A13:B14"/>
    <mergeCell ref="H18:I18"/>
    <mergeCell ref="A15:A16"/>
    <mergeCell ref="H10:I13"/>
    <mergeCell ref="C9:D10"/>
    <mergeCell ref="F9:G10"/>
    <mergeCell ref="B11:G12"/>
    <mergeCell ref="E13:E14"/>
    <mergeCell ref="F13:G14"/>
    <mergeCell ref="C13:D14"/>
    <mergeCell ref="H14:I14"/>
    <mergeCell ref="A9:B10"/>
    <mergeCell ref="A11:A12"/>
    <mergeCell ref="H15:I16"/>
    <mergeCell ref="E50:H50"/>
    <mergeCell ref="A36:C37"/>
    <mergeCell ref="H23:L29"/>
    <mergeCell ref="G28:G29"/>
    <mergeCell ref="A25:C25"/>
    <mergeCell ref="A30:C31"/>
    <mergeCell ref="A32:C33"/>
    <mergeCell ref="A34:C35"/>
    <mergeCell ref="E36:F37"/>
    <mergeCell ref="A28:C29"/>
    <mergeCell ref="D26:D27"/>
    <mergeCell ref="A26:C27"/>
    <mergeCell ref="D30:D31"/>
    <mergeCell ref="D32:D33"/>
    <mergeCell ref="D34:D35"/>
    <mergeCell ref="D36:D37"/>
  </mergeCells>
  <printOptions horizontalCentered="1" verticalCentered="1"/>
  <pageMargins left="0.51181102362204722" right="0.51181102362204722" top="0.74803149606299213" bottom="0.74803149606299213" header="0.31496062992125984" footer="0.31496062992125984"/>
  <pageSetup paperSize="9" scale="75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MNBE78</dc:creator>
  <cp:lastModifiedBy>MNBE78</cp:lastModifiedBy>
  <cp:lastPrinted>2026-06-13T15:35:25Z</cp:lastPrinted>
  <dcterms:created xsi:type="dcterms:W3CDTF">2020-06-07T14:46:53Z</dcterms:created>
  <dcterms:modified xsi:type="dcterms:W3CDTF">2026-07-15T17:41:48Z</dcterms:modified>
</cp:coreProperties>
</file>