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Agnes\MNBE\Saison 2023-2024\INSCRIPTIONS\PRE INSCRIPTION\INSCRIPTION SEPT\"/>
    </mc:Choice>
  </mc:AlternateContent>
  <bookViews>
    <workbookView xWindow="0" yWindow="0" windowWidth="24000" windowHeight="9600"/>
  </bookViews>
  <sheets>
    <sheet name="Feuil1" sheetId="1" r:id="rId1"/>
  </sheets>
  <definedNames>
    <definedName name="_xlnm.Print_Area" localSheetId="0">Feuil1!$A$1:$L$45</definedName>
  </definedNames>
  <calcPr calcId="191029"/>
</workbook>
</file>

<file path=xl/calcChain.xml><?xml version="1.0" encoding="utf-8"?>
<calcChain xmlns="http://schemas.openxmlformats.org/spreadsheetml/2006/main">
  <c r="G31" i="1" l="1"/>
  <c r="G33" i="1"/>
  <c r="G16" i="1"/>
  <c r="G17" i="1"/>
  <c r="G35" i="1"/>
  <c r="G29" i="1"/>
  <c r="G27" i="1"/>
  <c r="G25" i="1"/>
  <c r="G37" i="1"/>
  <c r="G19" i="1"/>
  <c r="G22" i="1" s="1"/>
  <c r="G42" i="1" l="1"/>
</calcChain>
</file>

<file path=xl/sharedStrings.xml><?xml version="1.0" encoding="utf-8"?>
<sst xmlns="http://schemas.openxmlformats.org/spreadsheetml/2006/main" count="79" uniqueCount="71">
  <si>
    <t>Nom:</t>
  </si>
  <si>
    <t>Prénom:</t>
  </si>
  <si>
    <t>Adresse:</t>
  </si>
  <si>
    <t>e-mail:</t>
  </si>
  <si>
    <t>Total à payer</t>
  </si>
  <si>
    <t>Tél. portable:</t>
  </si>
  <si>
    <t>Date de naissance:</t>
  </si>
  <si>
    <t>à:</t>
  </si>
  <si>
    <t>Tél. fixe</t>
  </si>
  <si>
    <t>COORDONNEES DE L'ADHERENT/E</t>
  </si>
  <si>
    <t>1 cours de Stretching Postural ou Pilate ou Qi Gong</t>
  </si>
  <si>
    <t>Marche Nordique</t>
  </si>
  <si>
    <t>HORAIRES DES ACTIVITES</t>
  </si>
  <si>
    <t>14h30-16h</t>
  </si>
  <si>
    <t xml:space="preserve">Lundi </t>
  </si>
  <si>
    <t xml:space="preserve">Mercredi </t>
  </si>
  <si>
    <t>Dimanche</t>
  </si>
  <si>
    <t>BungyPump</t>
  </si>
  <si>
    <t>Mardi</t>
  </si>
  <si>
    <t>Samedi</t>
  </si>
  <si>
    <t>10h30-11h30</t>
  </si>
  <si>
    <t>Stretching Postural</t>
  </si>
  <si>
    <t>19h30-20h45</t>
  </si>
  <si>
    <t>Jeudi</t>
  </si>
  <si>
    <t>18h30-19h45</t>
  </si>
  <si>
    <t>Vendredi</t>
  </si>
  <si>
    <t>Pilates</t>
  </si>
  <si>
    <t>Qi Gong</t>
  </si>
  <si>
    <t>Nouvel(le) adhérent(e) (O/N)</t>
  </si>
  <si>
    <r>
      <rPr>
        <b/>
        <u/>
        <sz val="11"/>
        <color rgb="FFFF0000"/>
        <rFont val="Calibri"/>
        <family val="2"/>
        <scheme val="minor"/>
      </rPr>
      <t>Attestation de paiement</t>
    </r>
    <r>
      <rPr>
        <sz val="11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Avez-vous besoin d'un justificatif de paiement?</t>
    </r>
  </si>
  <si>
    <r>
      <rPr>
        <b/>
        <u/>
        <sz val="11"/>
        <color rgb="FFFF0000"/>
        <rFont val="Calibri"/>
        <family val="2"/>
        <scheme val="minor"/>
      </rPr>
      <t>Droit à l'image</t>
    </r>
    <r>
      <rPr>
        <b/>
        <u/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J'autorise l'association MNBE 78 à diffuser mon image prise collectivement ou individuellement au cours des séancesou de ses activités annexes(événementiel) sur son site internet ou sur d'autres support de communication.</t>
    </r>
  </si>
  <si>
    <t xml:space="preserve">                        SI OUI mettre O dans la case</t>
  </si>
  <si>
    <t>Choisissez vos crénaux (x)</t>
  </si>
  <si>
    <t>Sous Total 1</t>
  </si>
  <si>
    <t>Sous Total 2</t>
  </si>
  <si>
    <t xml:space="preserve">     Nombre de CF</t>
  </si>
  <si>
    <t xml:space="preserve">                                   SI OUI mettre O dans la case</t>
  </si>
  <si>
    <t xml:space="preserve">    Montant du virement à effectuer sur le compte de MNBE78</t>
  </si>
  <si>
    <t>11h-12h15</t>
  </si>
  <si>
    <t>10h-11h30</t>
  </si>
  <si>
    <t>Remise de préinscription avant fin Août 2022</t>
  </si>
  <si>
    <t>Randonnée</t>
  </si>
  <si>
    <t xml:space="preserve">Activités Physiques </t>
  </si>
  <si>
    <t>Adaptées (APA)</t>
  </si>
  <si>
    <t>9h15-10h45</t>
  </si>
  <si>
    <t>REMISE ACCORDEE</t>
  </si>
  <si>
    <t>Indiquer votre choix par OUI (O dans une seule case</t>
  </si>
  <si>
    <t>Pas de cours durant les vacances scolaires</t>
  </si>
  <si>
    <t>18h00-19h15</t>
  </si>
  <si>
    <t>O</t>
  </si>
  <si>
    <t>Inscriptions 2023-2024</t>
  </si>
  <si>
    <t>Bulletin informatisé à retourner à MNBE78</t>
  </si>
  <si>
    <t>80€**</t>
  </si>
  <si>
    <t xml:space="preserve">*Vous ne pouvez choisir le tarif Maison ROUSSEAU que si vous êtes inscrit(e) </t>
  </si>
  <si>
    <t>à la Maison Rousseau avec laquelle nous avons un partenariat.</t>
  </si>
  <si>
    <t>**Ce montant peut-être en parti ou en totalité remboursé par votre mutuelle</t>
  </si>
  <si>
    <r>
      <rPr>
        <sz val="11"/>
        <color rgb="FFFF0000"/>
        <rFont val="Calibri"/>
        <family val="2"/>
        <scheme val="minor"/>
      </rPr>
      <t xml:space="preserve">Certificat Médical: </t>
    </r>
    <r>
      <rPr>
        <sz val="11"/>
        <rFont val="Calibri"/>
        <family val="2"/>
        <scheme val="minor"/>
      </rPr>
      <t>Vous devez nous fournir le questionnaire se santé attestant avoir répondu négativement à toutes les questions. Si vous avez répondu OUI à une question, vous devez nous fournir un certificat médical.</t>
    </r>
  </si>
  <si>
    <r>
      <t xml:space="preserve">Marche Nordique,Randonnée,BungyPump                             </t>
    </r>
    <r>
      <rPr>
        <b/>
        <sz val="11"/>
        <color rgb="FFFF0000"/>
        <rFont val="Calibri"/>
        <family val="2"/>
        <scheme val="minor"/>
      </rPr>
      <t xml:space="preserve"> Indiquer votre choix   O/N</t>
    </r>
  </si>
  <si>
    <t>120*€</t>
  </si>
  <si>
    <t>ADHESION A MNBE78                      Indiquer OUI (O)pour commencer</t>
  </si>
  <si>
    <t>180€*</t>
  </si>
  <si>
    <t>42€</t>
  </si>
  <si>
    <t>1 cours Stretching  Séniors  Maison Rousseau +1cours Pilates ou QI Gong</t>
  </si>
  <si>
    <t>2 cours Stretching Postural ou Pilate ou Qi Gong</t>
  </si>
  <si>
    <t>3 cours Stretching Postural ou Pilate ou Qi Gong</t>
  </si>
  <si>
    <t>1 cours Stretching Postural Séniors  Maison Rousseau</t>
  </si>
  <si>
    <t>14h30-17h00</t>
  </si>
  <si>
    <t>Carte de Fidélité 10 sorties  MN ou Bungy ou Randonnée</t>
  </si>
  <si>
    <t>1 stage APA de 12séances (Marche Nordique et Qi Gong/Stretching Postural)</t>
  </si>
  <si>
    <t>19h00-20h00</t>
  </si>
  <si>
    <t>9H00-10h15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</si>
</sst>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\ &quot;€&quot;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13" xfId="0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164" fontId="0" fillId="3" borderId="17" xfId="0" applyNumberFormat="1" applyFill="1" applyBorder="1" applyAlignment="1">
      <alignment horizontal="center"/>
    </xf>
    <xf numFmtId="0" fontId="0" fillId="0" borderId="18" xfId="0" applyBorder="1"/>
    <xf numFmtId="0" fontId="0" fillId="0" borderId="0" xfId="0" applyAlignment="1">
      <alignment vertical="top" wrapText="1"/>
    </xf>
    <xf numFmtId="0" fontId="0" fillId="3" borderId="4" xfId="0" applyFill="1" applyBorder="1" applyAlignment="1">
      <alignment wrapText="1"/>
    </xf>
    <xf numFmtId="6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0" fillId="0" borderId="7" xfId="0" applyBorder="1"/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1" fillId="0" borderId="28" xfId="0" applyFont="1" applyBorder="1"/>
    <xf numFmtId="0" fontId="0" fillId="0" borderId="0" xfId="0" applyAlignment="1">
      <alignment horizontal="left"/>
    </xf>
    <xf numFmtId="0" fontId="0" fillId="0" borderId="4" xfId="0" applyBorder="1"/>
    <xf numFmtId="0" fontId="3" fillId="3" borderId="4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top"/>
    </xf>
    <xf numFmtId="0" fontId="0" fillId="3" borderId="8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64" fontId="0" fillId="0" borderId="0" xfId="0" applyNumberFormat="1"/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/>
    </xf>
    <xf numFmtId="0" fontId="10" fillId="3" borderId="4" xfId="0" applyFont="1" applyFill="1" applyBorder="1" applyAlignment="1" applyProtection="1">
      <alignment vertical="center"/>
      <protection locked="0"/>
    </xf>
    <xf numFmtId="0" fontId="10" fillId="3" borderId="24" xfId="0" applyFont="1" applyFill="1" applyBorder="1" applyAlignment="1" applyProtection="1">
      <alignment vertical="center"/>
      <protection locked="0"/>
    </xf>
    <xf numFmtId="0" fontId="10" fillId="3" borderId="29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center"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Protection="1">
      <protection locked="0"/>
    </xf>
    <xf numFmtId="0" fontId="0" fillId="3" borderId="11" xfId="0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164" fontId="0" fillId="0" borderId="11" xfId="0" applyNumberFormat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0" borderId="14" xfId="0" applyBorder="1"/>
    <xf numFmtId="0" fontId="0" fillId="0" borderId="26" xfId="0" applyBorder="1"/>
    <xf numFmtId="0" fontId="0" fillId="0" borderId="28" xfId="0" applyBorder="1"/>
    <xf numFmtId="0" fontId="0" fillId="0" borderId="23" xfId="0" applyBorder="1"/>
    <xf numFmtId="0" fontId="0" fillId="0" borderId="24" xfId="0" applyBorder="1"/>
    <xf numFmtId="0" fontId="0" fillId="0" borderId="6" xfId="0" applyBorder="1"/>
    <xf numFmtId="0" fontId="0" fillId="0" borderId="27" xfId="0" applyBorder="1"/>
    <xf numFmtId="0" fontId="0" fillId="0" borderId="19" xfId="0" applyBorder="1"/>
    <xf numFmtId="0" fontId="0" fillId="0" borderId="21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11" fillId="0" borderId="0" xfId="0" applyFont="1"/>
    <xf numFmtId="0" fontId="11" fillId="0" borderId="31" xfId="0" applyFont="1" applyBorder="1"/>
    <xf numFmtId="0" fontId="11" fillId="0" borderId="7" xfId="0" applyFont="1" applyBorder="1"/>
    <xf numFmtId="164" fontId="0" fillId="3" borderId="1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6" fontId="0" fillId="3" borderId="18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6" xfId="0" applyFill="1" applyBorder="1"/>
    <xf numFmtId="0" fontId="0" fillId="3" borderId="32" xfId="0" applyFill="1" applyBorder="1"/>
    <xf numFmtId="0" fontId="0" fillId="2" borderId="17" xfId="0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6" fontId="9" fillId="3" borderId="8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6" fontId="0" fillId="0" borderId="4" xfId="0" applyNumberFormat="1" applyBorder="1" applyAlignment="1">
      <alignment horizontal="center" vertical="center"/>
    </xf>
    <xf numFmtId="6" fontId="0" fillId="0" borderId="5" xfId="0" applyNumberFormat="1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6" fontId="0" fillId="3" borderId="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0" xfId="0" applyFont="1" applyFill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/>
    </xf>
    <xf numFmtId="0" fontId="7" fillId="3" borderId="18" xfId="0" applyFont="1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7" fillId="0" borderId="13" xfId="0" applyFont="1" applyBorder="1" applyAlignment="1" applyProtection="1">
      <alignment horizontal="right"/>
      <protection locked="0"/>
    </xf>
    <xf numFmtId="0" fontId="7" fillId="0" borderId="26" xfId="0" applyFont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7" fillId="3" borderId="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3" borderId="1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6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347383</xdr:colOff>
      <xdr:row>20</xdr:row>
      <xdr:rowOff>22412</xdr:rowOff>
    </xdr:from>
    <xdr:to>
      <xdr:col>5</xdr:col>
      <xdr:colOff>526676</xdr:colOff>
      <xdr:row>20</xdr:row>
      <xdr:rowOff>178173</xdr:rowOff>
    </xdr:to>
    <xdr:sp macro="" textlink="">
      <xdr:nvSpPr>
        <xdr:cNvPr id="25" name="Flèche : bas 24">
          <a:extLst>
            <a:ext uri="{FF2B5EF4-FFF2-40B4-BE49-F238E27FC236}">
              <a16:creationId xmlns:a16="http://schemas.microsoft.com/office/drawing/2014/main" id="{AFA6B672-A283-4275-B851-FFC832F43F29}"/>
            </a:ext>
          </a:extLst>
        </xdr:cNvPr>
        <xdr:cNvSpPr/>
      </xdr:nvSpPr>
      <xdr:spPr>
        <a:xfrm rot="10800000">
          <a:off x="5827059" y="3507441"/>
          <a:ext cx="179293" cy="15576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605122</xdr:colOff>
      <xdr:row>4</xdr:row>
      <xdr:rowOff>56030</xdr:rowOff>
    </xdr:from>
    <xdr:to>
      <xdr:col>5</xdr:col>
      <xdr:colOff>798983</xdr:colOff>
      <xdr:row>4</xdr:row>
      <xdr:rowOff>201146</xdr:rowOff>
    </xdr:to>
    <xdr:sp macro="" textlink="">
      <xdr:nvSpPr>
        <xdr:cNvPr id="8" name="Flèche : bas 7">
          <a:extLst>
            <a:ext uri="{FF2B5EF4-FFF2-40B4-BE49-F238E27FC236}">
              <a16:creationId xmlns:a16="http://schemas.microsoft.com/office/drawing/2014/main" id="{A9B4A35C-D691-415B-BD19-0917D41D72CF}"/>
            </a:ext>
          </a:extLst>
        </xdr:cNvPr>
        <xdr:cNvSpPr/>
      </xdr:nvSpPr>
      <xdr:spPr>
        <a:xfrm rot="16200000">
          <a:off x="6109171" y="569539"/>
          <a:ext cx="145116" cy="19386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481854</xdr:colOff>
      <xdr:row>16</xdr:row>
      <xdr:rowOff>33618</xdr:rowOff>
    </xdr:from>
    <xdr:to>
      <xdr:col>4</xdr:col>
      <xdr:colOff>661148</xdr:colOff>
      <xdr:row>16</xdr:row>
      <xdr:rowOff>196099</xdr:rowOff>
    </xdr:to>
    <xdr:sp macro="" textlink="">
      <xdr:nvSpPr>
        <xdr:cNvPr id="10" name="Flèche : bas 9">
          <a:extLst>
            <a:ext uri="{FF2B5EF4-FFF2-40B4-BE49-F238E27FC236}">
              <a16:creationId xmlns:a16="http://schemas.microsoft.com/office/drawing/2014/main" id="{4942D437-A2A5-4A26-ADD2-67E56CEC68B2}"/>
            </a:ext>
          </a:extLst>
        </xdr:cNvPr>
        <xdr:cNvSpPr/>
      </xdr:nvSpPr>
      <xdr:spPr>
        <a:xfrm rot="5400000" flipV="1">
          <a:off x="5219142" y="2681006"/>
          <a:ext cx="162481" cy="17929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53230</xdr:colOff>
      <xdr:row>3</xdr:row>
      <xdr:rowOff>260533</xdr:rowOff>
    </xdr:from>
    <xdr:to>
      <xdr:col>11</xdr:col>
      <xdr:colOff>215711</xdr:colOff>
      <xdr:row>4</xdr:row>
      <xdr:rowOff>170886</xdr:rowOff>
    </xdr:to>
    <xdr:sp macro="" textlink="">
      <xdr:nvSpPr>
        <xdr:cNvPr id="12" name="Flèche : bas 11">
          <a:extLst>
            <a:ext uri="{FF2B5EF4-FFF2-40B4-BE49-F238E27FC236}">
              <a16:creationId xmlns:a16="http://schemas.microsoft.com/office/drawing/2014/main" id="{7730EDE2-425E-4DE6-B461-BD059AA025DB}"/>
            </a:ext>
          </a:extLst>
        </xdr:cNvPr>
        <xdr:cNvSpPr/>
      </xdr:nvSpPr>
      <xdr:spPr>
        <a:xfrm rot="10623715" flipV="1">
          <a:off x="9959230" y="529474"/>
          <a:ext cx="162481" cy="17929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167530</xdr:colOff>
      <xdr:row>42</xdr:row>
      <xdr:rowOff>184334</xdr:rowOff>
    </xdr:from>
    <xdr:to>
      <xdr:col>6</xdr:col>
      <xdr:colOff>330011</xdr:colOff>
      <xdr:row>43</xdr:row>
      <xdr:rowOff>173128</xdr:rowOff>
    </xdr:to>
    <xdr:sp macro="" textlink="">
      <xdr:nvSpPr>
        <xdr:cNvPr id="15" name="Flèche : bas 14">
          <a:extLst>
            <a:ext uri="{FF2B5EF4-FFF2-40B4-BE49-F238E27FC236}">
              <a16:creationId xmlns:a16="http://schemas.microsoft.com/office/drawing/2014/main" id="{0E0B6DA4-84EB-450A-AFA6-3CF14282072C}"/>
            </a:ext>
          </a:extLst>
        </xdr:cNvPr>
        <xdr:cNvSpPr/>
      </xdr:nvSpPr>
      <xdr:spPr>
        <a:xfrm flipV="1">
          <a:off x="6454030" y="7165599"/>
          <a:ext cx="162481" cy="17929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630330</xdr:colOff>
      <xdr:row>42</xdr:row>
      <xdr:rowOff>30820</xdr:rowOff>
    </xdr:from>
    <xdr:to>
      <xdr:col>10</xdr:col>
      <xdr:colOff>809624</xdr:colOff>
      <xdr:row>43</xdr:row>
      <xdr:rowOff>2801</xdr:rowOff>
    </xdr:to>
    <xdr:sp macro="" textlink="">
      <xdr:nvSpPr>
        <xdr:cNvPr id="17" name="Flèche : bas 16">
          <a:extLst>
            <a:ext uri="{FF2B5EF4-FFF2-40B4-BE49-F238E27FC236}">
              <a16:creationId xmlns:a16="http://schemas.microsoft.com/office/drawing/2014/main" id="{8CA0C1D0-4514-495C-A1E1-EE7E2E870384}"/>
            </a:ext>
          </a:extLst>
        </xdr:cNvPr>
        <xdr:cNvSpPr/>
      </xdr:nvSpPr>
      <xdr:spPr>
        <a:xfrm rot="5400000" flipV="1">
          <a:off x="9726707" y="7003679"/>
          <a:ext cx="162481" cy="17929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623662</xdr:colOff>
      <xdr:row>34</xdr:row>
      <xdr:rowOff>11341</xdr:rowOff>
    </xdr:from>
    <xdr:to>
      <xdr:col>10</xdr:col>
      <xdr:colOff>802956</xdr:colOff>
      <xdr:row>35</xdr:row>
      <xdr:rowOff>85375</xdr:rowOff>
    </xdr:to>
    <xdr:sp macro="" textlink="">
      <xdr:nvSpPr>
        <xdr:cNvPr id="18" name="Flèche : bas 17">
          <a:extLst>
            <a:ext uri="{FF2B5EF4-FFF2-40B4-BE49-F238E27FC236}">
              <a16:creationId xmlns:a16="http://schemas.microsoft.com/office/drawing/2014/main" id="{D412F211-C33C-4E3B-A296-0A369B0FC761}"/>
            </a:ext>
          </a:extLst>
        </xdr:cNvPr>
        <xdr:cNvSpPr/>
      </xdr:nvSpPr>
      <xdr:spPr>
        <a:xfrm rot="5400000" flipV="1">
          <a:off x="9713702" y="5730408"/>
          <a:ext cx="164749" cy="17929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170089</xdr:colOff>
      <xdr:row>23</xdr:row>
      <xdr:rowOff>11339</xdr:rowOff>
    </xdr:from>
    <xdr:to>
      <xdr:col>3</xdr:col>
      <xdr:colOff>341033</xdr:colOff>
      <xdr:row>24</xdr:row>
      <xdr:rowOff>11340</xdr:rowOff>
    </xdr:to>
    <xdr:sp macro="" textlink="">
      <xdr:nvSpPr>
        <xdr:cNvPr id="14" name="Flèche : bas 13">
          <a:extLst>
            <a:ext uri="{FF2B5EF4-FFF2-40B4-BE49-F238E27FC236}">
              <a16:creationId xmlns:a16="http://schemas.microsoft.com/office/drawing/2014/main" id="{7B8D35D6-30F4-B717-9709-33702E777C3F}"/>
            </a:ext>
          </a:extLst>
        </xdr:cNvPr>
        <xdr:cNvSpPr/>
      </xdr:nvSpPr>
      <xdr:spPr>
        <a:xfrm flipH="1">
          <a:off x="4445000" y="4637768"/>
          <a:ext cx="170944" cy="19276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481855</xdr:colOff>
      <xdr:row>16</xdr:row>
      <xdr:rowOff>33619</xdr:rowOff>
    </xdr:from>
    <xdr:to>
      <xdr:col>4</xdr:col>
      <xdr:colOff>661149</xdr:colOff>
      <xdr:row>16</xdr:row>
      <xdr:rowOff>196100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id="{1D7FFE26-BB6C-0899-DEF5-6852AD39924E}"/>
            </a:ext>
          </a:extLst>
        </xdr:cNvPr>
        <xdr:cNvSpPr/>
      </xdr:nvSpPr>
      <xdr:spPr>
        <a:xfrm rot="5400000" flipV="1">
          <a:off x="5230082" y="3529052"/>
          <a:ext cx="162481" cy="17929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481856</xdr:colOff>
      <xdr:row>16</xdr:row>
      <xdr:rowOff>33620</xdr:rowOff>
    </xdr:from>
    <xdr:to>
      <xdr:col>4</xdr:col>
      <xdr:colOff>661150</xdr:colOff>
      <xdr:row>16</xdr:row>
      <xdr:rowOff>196101</xdr:rowOff>
    </xdr:to>
    <xdr:sp macro="" textlink="">
      <xdr:nvSpPr>
        <xdr:cNvPr id="3" name="Flèche : bas 2">
          <a:extLst>
            <a:ext uri="{FF2B5EF4-FFF2-40B4-BE49-F238E27FC236}">
              <a16:creationId xmlns:a16="http://schemas.microsoft.com/office/drawing/2014/main" id="{09B8664D-9D0B-48F8-0DE8-B7B981CA6776}"/>
            </a:ext>
          </a:extLst>
        </xdr:cNvPr>
        <xdr:cNvSpPr/>
      </xdr:nvSpPr>
      <xdr:spPr>
        <a:xfrm rot="5400000" flipV="1">
          <a:off x="5230083" y="3529053"/>
          <a:ext cx="162481" cy="17929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481857</xdr:colOff>
      <xdr:row>16</xdr:row>
      <xdr:rowOff>33621</xdr:rowOff>
    </xdr:from>
    <xdr:to>
      <xdr:col>4</xdr:col>
      <xdr:colOff>661151</xdr:colOff>
      <xdr:row>16</xdr:row>
      <xdr:rowOff>196102</xdr:rowOff>
    </xdr:to>
    <xdr:sp macro="" textlink="">
      <xdr:nvSpPr>
        <xdr:cNvPr id="4" name="Flèche : bas 3">
          <a:extLst>
            <a:ext uri="{FF2B5EF4-FFF2-40B4-BE49-F238E27FC236}">
              <a16:creationId xmlns:a16="http://schemas.microsoft.com/office/drawing/2014/main" id="{61E18949-6DBB-FABB-84BF-E01893A23C4F}"/>
            </a:ext>
          </a:extLst>
        </xdr:cNvPr>
        <xdr:cNvSpPr/>
      </xdr:nvSpPr>
      <xdr:spPr>
        <a:xfrm rot="5400000" flipV="1">
          <a:off x="5230084" y="3529054"/>
          <a:ext cx="162481" cy="17929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469902</xdr:colOff>
      <xdr:row>15</xdr:row>
      <xdr:rowOff>39009</xdr:rowOff>
    </xdr:from>
    <xdr:to>
      <xdr:col>4</xdr:col>
      <xdr:colOff>649196</xdr:colOff>
      <xdr:row>15</xdr:row>
      <xdr:rowOff>203757</xdr:rowOff>
    </xdr:to>
    <xdr:sp macro="" textlink="">
      <xdr:nvSpPr>
        <xdr:cNvPr id="6" name="Flèche : bas 5">
          <a:extLst>
            <a:ext uri="{FF2B5EF4-FFF2-40B4-BE49-F238E27FC236}">
              <a16:creationId xmlns:a16="http://schemas.microsoft.com/office/drawing/2014/main" id="{9A88DFF6-68A7-3BFB-3655-81A2C1BA6950}"/>
            </a:ext>
          </a:extLst>
        </xdr:cNvPr>
        <xdr:cNvSpPr/>
      </xdr:nvSpPr>
      <xdr:spPr>
        <a:xfrm rot="5400000" flipV="1">
          <a:off x="5216996" y="3286111"/>
          <a:ext cx="164748" cy="17929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Jaune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="84" zoomScaleNormal="84" workbookViewId="0">
      <selection activeCell="F16" sqref="F16"/>
    </sheetView>
  </sheetViews>
  <sheetFormatPr baseColWidth="10" defaultRowHeight="15" x14ac:dyDescent="0.25"/>
  <cols>
    <col min="1" max="1" width="8.28515625" customWidth="1"/>
    <col min="2" max="2" width="9.140625" customWidth="1"/>
    <col min="3" max="3" width="50.28515625" customWidth="1"/>
    <col min="4" max="4" width="8.5703125" customWidth="1"/>
    <col min="5" max="5" width="11.28515625" customWidth="1"/>
    <col min="6" max="6" width="12.140625" customWidth="1"/>
    <col min="7" max="7" width="7.7109375" customWidth="1"/>
    <col min="11" max="11" width="12.28515625" customWidth="1"/>
    <col min="12" max="12" width="3.85546875" customWidth="1"/>
  </cols>
  <sheetData>
    <row r="1" spans="1:19" ht="26.25" x14ac:dyDescent="0.4">
      <c r="A1" s="154" t="s">
        <v>50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3" spans="1:19" ht="21" x14ac:dyDescent="0.25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9" ht="21" customHeight="1" x14ac:dyDescent="0.25">
      <c r="B4" s="31"/>
      <c r="C4" s="31"/>
      <c r="D4" s="31"/>
      <c r="E4" s="31"/>
      <c r="F4" s="31"/>
      <c r="G4" s="31"/>
      <c r="I4" s="31"/>
      <c r="J4" s="31"/>
      <c r="K4" s="155" t="s">
        <v>32</v>
      </c>
      <c r="L4" s="155"/>
    </row>
    <row r="5" spans="1:19" ht="15.75" customHeight="1" thickBot="1" x14ac:dyDescent="0.35">
      <c r="A5" s="69" t="s">
        <v>9</v>
      </c>
      <c r="B5" s="35"/>
      <c r="C5" s="35"/>
      <c r="D5" s="146" t="s">
        <v>28</v>
      </c>
      <c r="E5" s="146"/>
      <c r="F5" s="146"/>
      <c r="G5" s="30"/>
      <c r="H5" s="69" t="s">
        <v>12</v>
      </c>
      <c r="I5" s="34"/>
      <c r="J5" s="34"/>
      <c r="K5" s="156"/>
      <c r="L5" s="156"/>
    </row>
    <row r="6" spans="1:19" x14ac:dyDescent="0.25">
      <c r="A6" s="127" t="s">
        <v>0</v>
      </c>
      <c r="B6" s="148"/>
      <c r="C6" s="148"/>
      <c r="D6" s="149"/>
      <c r="E6" s="121" t="s">
        <v>1</v>
      </c>
      <c r="F6" s="123"/>
      <c r="G6" s="124"/>
      <c r="H6" s="135" t="s">
        <v>11</v>
      </c>
      <c r="I6" s="136"/>
      <c r="J6" s="56" t="s">
        <v>14</v>
      </c>
      <c r="K6" s="57" t="s">
        <v>13</v>
      </c>
      <c r="L6" s="13"/>
    </row>
    <row r="7" spans="1:19" x14ac:dyDescent="0.25">
      <c r="A7" s="128"/>
      <c r="B7" s="150"/>
      <c r="C7" s="150"/>
      <c r="D7" s="151"/>
      <c r="E7" s="122"/>
      <c r="F7" s="125"/>
      <c r="G7" s="126"/>
      <c r="H7" s="137"/>
      <c r="I7" s="138"/>
      <c r="J7" s="58" t="s">
        <v>15</v>
      </c>
      <c r="K7" s="9" t="s">
        <v>44</v>
      </c>
      <c r="L7" s="14"/>
    </row>
    <row r="8" spans="1:19" ht="15.75" thickBot="1" x14ac:dyDescent="0.3">
      <c r="A8" s="127" t="s">
        <v>6</v>
      </c>
      <c r="B8" s="129"/>
      <c r="C8" s="174"/>
      <c r="D8" s="175"/>
      <c r="E8" s="121" t="s">
        <v>7</v>
      </c>
      <c r="F8" s="123"/>
      <c r="G8" s="149"/>
      <c r="H8" s="139"/>
      <c r="I8" s="140"/>
      <c r="J8" s="59" t="s">
        <v>16</v>
      </c>
      <c r="K8" s="60" t="s">
        <v>39</v>
      </c>
      <c r="L8" s="15"/>
    </row>
    <row r="9" spans="1:19" ht="15.75" thickBot="1" x14ac:dyDescent="0.3">
      <c r="A9" s="128"/>
      <c r="B9" s="130"/>
      <c r="C9" s="176"/>
      <c r="D9" s="177"/>
      <c r="E9" s="122"/>
      <c r="F9" s="178"/>
      <c r="G9" s="151"/>
      <c r="H9" s="152" t="s">
        <v>17</v>
      </c>
      <c r="I9" s="153"/>
      <c r="J9" s="59" t="s">
        <v>19</v>
      </c>
      <c r="K9" s="60" t="s">
        <v>20</v>
      </c>
      <c r="L9" s="36"/>
    </row>
    <row r="10" spans="1:19" ht="15.75" thickBot="1" x14ac:dyDescent="0.3">
      <c r="A10" s="127" t="s">
        <v>2</v>
      </c>
      <c r="B10" s="123"/>
      <c r="C10" s="141"/>
      <c r="D10" s="141"/>
      <c r="E10" s="141"/>
      <c r="F10" s="141"/>
      <c r="G10" s="142"/>
      <c r="H10" s="152" t="s">
        <v>41</v>
      </c>
      <c r="I10" s="153"/>
      <c r="J10" s="59" t="s">
        <v>23</v>
      </c>
      <c r="K10" s="60" t="s">
        <v>66</v>
      </c>
      <c r="L10" s="15"/>
    </row>
    <row r="11" spans="1:19" x14ac:dyDescent="0.25">
      <c r="A11" s="128"/>
      <c r="B11" s="179"/>
      <c r="C11" s="180"/>
      <c r="D11" s="180"/>
      <c r="E11" s="180"/>
      <c r="F11" s="180"/>
      <c r="G11" s="181"/>
      <c r="H11" s="135" t="s">
        <v>21</v>
      </c>
      <c r="I11" s="136"/>
      <c r="J11" s="56" t="s">
        <v>14</v>
      </c>
      <c r="K11" s="57" t="s">
        <v>22</v>
      </c>
      <c r="L11" s="16"/>
    </row>
    <row r="12" spans="1:19" x14ac:dyDescent="0.25">
      <c r="A12" s="131" t="s">
        <v>5</v>
      </c>
      <c r="B12" s="132"/>
      <c r="C12" s="123"/>
      <c r="D12" s="149"/>
      <c r="E12" s="121" t="s">
        <v>8</v>
      </c>
      <c r="F12" s="123"/>
      <c r="G12" s="149"/>
      <c r="H12" s="137"/>
      <c r="I12" s="138"/>
      <c r="J12" s="3" t="s">
        <v>18</v>
      </c>
      <c r="K12" s="61" t="s">
        <v>38</v>
      </c>
      <c r="L12" s="14"/>
    </row>
    <row r="13" spans="1:19" x14ac:dyDescent="0.25">
      <c r="A13" s="133"/>
      <c r="B13" s="134"/>
      <c r="C13" s="178"/>
      <c r="D13" s="151"/>
      <c r="E13" s="122"/>
      <c r="F13" s="178"/>
      <c r="G13" s="151"/>
      <c r="H13" s="137"/>
      <c r="I13" s="138"/>
      <c r="J13" s="58" t="s">
        <v>23</v>
      </c>
      <c r="K13" s="62" t="s">
        <v>70</v>
      </c>
      <c r="L13" s="14"/>
    </row>
    <row r="14" spans="1:19" ht="15.75" thickBot="1" x14ac:dyDescent="0.3">
      <c r="A14" s="127" t="s">
        <v>3</v>
      </c>
      <c r="B14" s="123"/>
      <c r="C14" s="141"/>
      <c r="D14" s="141"/>
      <c r="E14" s="141"/>
      <c r="F14" s="141"/>
      <c r="G14" s="142"/>
      <c r="H14" s="139"/>
      <c r="I14" s="140"/>
      <c r="J14" s="59" t="s">
        <v>23</v>
      </c>
      <c r="K14" s="60" t="s">
        <v>24</v>
      </c>
      <c r="L14" s="17"/>
      <c r="S14" s="24"/>
    </row>
    <row r="15" spans="1:19" ht="15.75" thickBot="1" x14ac:dyDescent="0.3">
      <c r="A15" s="157"/>
      <c r="B15" s="143"/>
      <c r="C15" s="144"/>
      <c r="D15" s="144"/>
      <c r="E15" s="144"/>
      <c r="F15" s="144"/>
      <c r="G15" s="145"/>
      <c r="H15" s="135" t="s">
        <v>42</v>
      </c>
      <c r="I15" s="136"/>
      <c r="J15" s="63" t="s">
        <v>18</v>
      </c>
      <c r="K15" s="64" t="s">
        <v>48</v>
      </c>
      <c r="L15" s="160"/>
    </row>
    <row r="16" spans="1:19" ht="19.5" thickBot="1" x14ac:dyDescent="0.35">
      <c r="A16" s="70" t="s">
        <v>59</v>
      </c>
      <c r="B16" s="7"/>
      <c r="C16" s="7"/>
      <c r="D16" s="76"/>
      <c r="E16" s="77"/>
      <c r="F16" s="78"/>
      <c r="G16" s="8">
        <f>IF(F16="O","88€",0)</f>
        <v>0</v>
      </c>
      <c r="H16" s="139" t="s">
        <v>43</v>
      </c>
      <c r="I16" s="140"/>
      <c r="J16" s="65" t="s">
        <v>16</v>
      </c>
      <c r="K16" s="66" t="s">
        <v>39</v>
      </c>
      <c r="L16" s="161"/>
    </row>
    <row r="17" spans="1:18" ht="15.75" thickBot="1" x14ac:dyDescent="0.3">
      <c r="A17" s="171" t="s">
        <v>57</v>
      </c>
      <c r="B17" s="172"/>
      <c r="C17" s="172"/>
      <c r="D17" s="172"/>
      <c r="E17" s="173"/>
      <c r="F17" s="12"/>
      <c r="G17" s="72" t="str">
        <f>IF(F17="O","88€","0€")</f>
        <v>0€</v>
      </c>
      <c r="H17" s="152" t="s">
        <v>26</v>
      </c>
      <c r="I17" s="153"/>
      <c r="J17" s="67" t="s">
        <v>25</v>
      </c>
      <c r="K17" s="68" t="s">
        <v>69</v>
      </c>
      <c r="L17" s="36"/>
    </row>
    <row r="18" spans="1:18" ht="13.5" customHeight="1" thickBot="1" x14ac:dyDescent="0.3">
      <c r="A18" s="23"/>
      <c r="B18" s="9"/>
      <c r="C18" s="147"/>
      <c r="D18" s="147"/>
      <c r="E18" s="147"/>
      <c r="F18" s="74"/>
      <c r="G18" s="73"/>
      <c r="H18" s="152" t="s">
        <v>27</v>
      </c>
      <c r="I18" s="153"/>
      <c r="J18" s="59" t="s">
        <v>15</v>
      </c>
      <c r="K18" s="60" t="s">
        <v>24</v>
      </c>
      <c r="L18" s="15"/>
      <c r="O18" s="98"/>
      <c r="P18" s="98"/>
      <c r="Q18" s="98"/>
      <c r="R18" s="98"/>
    </row>
    <row r="19" spans="1:18" ht="0.75" customHeight="1" x14ac:dyDescent="0.25">
      <c r="A19" s="127" t="s">
        <v>67</v>
      </c>
      <c r="B19" s="129"/>
      <c r="C19" s="129"/>
      <c r="D19" s="81"/>
      <c r="E19" s="119" t="s">
        <v>61</v>
      </c>
      <c r="F19" s="29" t="s">
        <v>49</v>
      </c>
      <c r="G19" s="109">
        <f>E19*F20</f>
        <v>0</v>
      </c>
      <c r="H19" s="43"/>
      <c r="I19" s="44"/>
      <c r="J19" s="45"/>
      <c r="K19" s="46"/>
      <c r="L19" s="20"/>
      <c r="O19" s="98"/>
      <c r="P19" s="98"/>
      <c r="Q19" s="98"/>
      <c r="R19" s="98"/>
    </row>
    <row r="20" spans="1:18" ht="15.75" customHeight="1" thickBot="1" x14ac:dyDescent="0.3">
      <c r="A20" s="128"/>
      <c r="B20" s="130"/>
      <c r="C20" s="130"/>
      <c r="D20" s="83"/>
      <c r="E20" s="120"/>
      <c r="F20" s="14"/>
      <c r="G20" s="110"/>
      <c r="H20" s="111"/>
      <c r="I20" s="112"/>
      <c r="J20" s="54"/>
      <c r="K20" s="34"/>
      <c r="L20" s="55"/>
      <c r="O20" s="98"/>
      <c r="P20" s="98"/>
      <c r="Q20" s="98"/>
      <c r="R20" s="98"/>
    </row>
    <row r="21" spans="1:18" ht="15.75" customHeight="1" thickBot="1" x14ac:dyDescent="0.3">
      <c r="A21" s="21"/>
      <c r="B21" s="22"/>
      <c r="C21" s="41"/>
      <c r="D21" s="38"/>
      <c r="E21" s="164" t="s">
        <v>35</v>
      </c>
      <c r="F21" s="164"/>
      <c r="G21" s="52"/>
      <c r="H21" s="115" t="s">
        <v>47</v>
      </c>
      <c r="I21" s="116"/>
      <c r="J21" s="116"/>
      <c r="K21" s="116"/>
      <c r="L21" s="117"/>
      <c r="O21" s="98"/>
      <c r="P21" s="98"/>
      <c r="Q21" s="98"/>
      <c r="R21" s="98"/>
    </row>
    <row r="22" spans="1:18" ht="13.5" customHeight="1" thickBot="1" x14ac:dyDescent="0.3">
      <c r="A22" s="21"/>
      <c r="B22" s="22"/>
      <c r="C22" s="39"/>
      <c r="D22" s="40"/>
      <c r="E22" s="162" t="s">
        <v>33</v>
      </c>
      <c r="F22" s="163"/>
      <c r="G22" s="79">
        <f>IF(G17="0€","0€","176€")+G19</f>
        <v>0</v>
      </c>
      <c r="H22" s="184" t="s">
        <v>56</v>
      </c>
      <c r="I22" s="185"/>
      <c r="J22" s="185"/>
      <c r="K22" s="185"/>
      <c r="L22" s="186"/>
      <c r="O22" s="98"/>
      <c r="P22" s="98"/>
      <c r="Q22" s="98"/>
      <c r="R22" s="98"/>
    </row>
    <row r="23" spans="1:18" x14ac:dyDescent="0.25">
      <c r="A23" s="18"/>
      <c r="B23" s="5"/>
      <c r="C23" s="158" t="s">
        <v>46</v>
      </c>
      <c r="D23" s="159"/>
      <c r="E23" s="165"/>
      <c r="F23" s="166"/>
      <c r="G23" s="6"/>
      <c r="H23" s="187"/>
      <c r="I23" s="188"/>
      <c r="J23" s="188"/>
      <c r="K23" s="188"/>
      <c r="L23" s="189"/>
    </row>
    <row r="24" spans="1:18" x14ac:dyDescent="0.25">
      <c r="A24" s="193"/>
      <c r="B24" s="194"/>
      <c r="C24" s="194"/>
      <c r="D24" s="37"/>
      <c r="E24" s="169"/>
      <c r="F24" s="170"/>
      <c r="G24" s="42"/>
      <c r="H24" s="187"/>
      <c r="I24" s="188"/>
      <c r="J24" s="188"/>
      <c r="K24" s="188"/>
      <c r="L24" s="189"/>
    </row>
    <row r="25" spans="1:18" ht="8.1" customHeight="1" x14ac:dyDescent="0.25">
      <c r="A25" s="131" t="s">
        <v>10</v>
      </c>
      <c r="B25" s="182"/>
      <c r="C25" s="182"/>
      <c r="D25" s="167"/>
      <c r="E25" s="94">
        <v>140</v>
      </c>
      <c r="F25" s="95"/>
      <c r="G25" s="90" t="str">
        <f>IF(D25="O",E25,"0 €")</f>
        <v>0 €</v>
      </c>
      <c r="H25" s="187"/>
      <c r="I25" s="188"/>
      <c r="J25" s="188"/>
      <c r="K25" s="188"/>
      <c r="L25" s="189"/>
    </row>
    <row r="26" spans="1:18" ht="8.1" customHeight="1" x14ac:dyDescent="0.25">
      <c r="A26" s="133"/>
      <c r="B26" s="183"/>
      <c r="C26" s="183"/>
      <c r="D26" s="168"/>
      <c r="E26" s="96"/>
      <c r="F26" s="97"/>
      <c r="G26" s="91"/>
      <c r="H26" s="187"/>
      <c r="I26" s="188"/>
      <c r="J26" s="188"/>
      <c r="K26" s="188"/>
      <c r="L26" s="189"/>
    </row>
    <row r="27" spans="1:18" ht="8.1" customHeight="1" x14ac:dyDescent="0.25">
      <c r="A27" s="131" t="s">
        <v>63</v>
      </c>
      <c r="B27" s="182"/>
      <c r="C27" s="182"/>
      <c r="D27" s="167"/>
      <c r="E27" s="94">
        <v>200</v>
      </c>
      <c r="F27" s="95"/>
      <c r="G27" s="90" t="str">
        <f>IF(D27="O",E27,"0 €")</f>
        <v>0 €</v>
      </c>
      <c r="H27" s="187"/>
      <c r="I27" s="188"/>
      <c r="J27" s="188"/>
      <c r="K27" s="188"/>
      <c r="L27" s="189"/>
    </row>
    <row r="28" spans="1:18" ht="8.1" customHeight="1" x14ac:dyDescent="0.25">
      <c r="A28" s="133"/>
      <c r="B28" s="183"/>
      <c r="C28" s="183"/>
      <c r="D28" s="168"/>
      <c r="E28" s="96"/>
      <c r="F28" s="97"/>
      <c r="G28" s="91"/>
      <c r="H28" s="190"/>
      <c r="I28" s="191"/>
      <c r="J28" s="191"/>
      <c r="K28" s="191"/>
      <c r="L28" s="189"/>
    </row>
    <row r="29" spans="1:18" ht="8.1" customHeight="1" x14ac:dyDescent="0.25">
      <c r="A29" s="131" t="s">
        <v>64</v>
      </c>
      <c r="B29" s="182"/>
      <c r="C29" s="182"/>
      <c r="D29" s="167"/>
      <c r="E29" s="94">
        <v>250</v>
      </c>
      <c r="F29" s="95"/>
      <c r="G29" s="90" t="str">
        <f>IF(D29="O",E29,"0 €")</f>
        <v>0 €</v>
      </c>
      <c r="H29" s="103" t="s">
        <v>29</v>
      </c>
      <c r="I29" s="104"/>
      <c r="J29" s="104"/>
      <c r="K29" s="104"/>
      <c r="L29" s="11"/>
    </row>
    <row r="30" spans="1:18" ht="8.1" customHeight="1" x14ac:dyDescent="0.25">
      <c r="A30" s="133"/>
      <c r="B30" s="183"/>
      <c r="C30" s="183"/>
      <c r="D30" s="168"/>
      <c r="E30" s="96"/>
      <c r="F30" s="97"/>
      <c r="G30" s="91"/>
      <c r="H30" s="105"/>
      <c r="I30" s="106"/>
      <c r="J30" s="106"/>
      <c r="K30" s="106"/>
      <c r="L30" s="48"/>
    </row>
    <row r="31" spans="1:18" ht="8.1" customHeight="1" x14ac:dyDescent="0.25">
      <c r="A31" s="131" t="s">
        <v>65</v>
      </c>
      <c r="B31" s="182"/>
      <c r="C31" s="182"/>
      <c r="D31" s="167"/>
      <c r="E31" s="94" t="s">
        <v>58</v>
      </c>
      <c r="F31" s="95"/>
      <c r="G31" s="90" t="str">
        <f>IF(D31="O",120,"0 €")</f>
        <v>0 €</v>
      </c>
      <c r="H31" s="105"/>
      <c r="I31" s="106"/>
      <c r="J31" s="106"/>
      <c r="K31" s="106"/>
      <c r="L31" s="48"/>
    </row>
    <row r="32" spans="1:18" ht="8.1" customHeight="1" x14ac:dyDescent="0.25">
      <c r="A32" s="133"/>
      <c r="B32" s="183"/>
      <c r="C32" s="183"/>
      <c r="D32" s="168"/>
      <c r="E32" s="96"/>
      <c r="F32" s="97"/>
      <c r="G32" s="91"/>
      <c r="H32" s="105"/>
      <c r="I32" s="106"/>
      <c r="J32" s="106"/>
      <c r="K32" s="106"/>
      <c r="L32" s="48"/>
    </row>
    <row r="33" spans="1:17" ht="7.5" customHeight="1" x14ac:dyDescent="0.25">
      <c r="A33" s="131" t="s">
        <v>62</v>
      </c>
      <c r="B33" s="182"/>
      <c r="C33" s="182"/>
      <c r="D33" s="167"/>
      <c r="E33" s="94" t="s">
        <v>60</v>
      </c>
      <c r="F33" s="95"/>
      <c r="G33" s="90" t="str">
        <f>IF(D33="O",180,"0 €")</f>
        <v>0 €</v>
      </c>
      <c r="H33" s="47"/>
      <c r="I33" s="47"/>
      <c r="J33" s="47"/>
      <c r="K33" s="47"/>
      <c r="L33" s="192"/>
      <c r="P33" s="24"/>
    </row>
    <row r="34" spans="1:17" ht="7.5" customHeight="1" x14ac:dyDescent="0.25">
      <c r="A34" s="133"/>
      <c r="B34" s="183"/>
      <c r="C34" s="183"/>
      <c r="D34" s="168"/>
      <c r="E34" s="96"/>
      <c r="F34" s="97"/>
      <c r="G34" s="91"/>
      <c r="H34" s="47"/>
      <c r="I34" s="47"/>
      <c r="J34" s="47"/>
      <c r="K34" s="47"/>
      <c r="L34" s="192"/>
    </row>
    <row r="35" spans="1:17" ht="7.5" customHeight="1" x14ac:dyDescent="0.25">
      <c r="A35" s="131" t="s">
        <v>68</v>
      </c>
      <c r="B35" s="182"/>
      <c r="C35" s="182"/>
      <c r="D35" s="167"/>
      <c r="E35" s="195" t="s">
        <v>52</v>
      </c>
      <c r="F35" s="196"/>
      <c r="G35" s="90" t="str">
        <f>IF(D35="O",80,"0 €")</f>
        <v>0 €</v>
      </c>
      <c r="H35" s="107" t="s">
        <v>31</v>
      </c>
      <c r="I35" s="108"/>
      <c r="J35" s="108"/>
      <c r="K35" s="108"/>
      <c r="L35" s="113"/>
    </row>
    <row r="36" spans="1:17" ht="7.5" customHeight="1" x14ac:dyDescent="0.25">
      <c r="A36" s="133"/>
      <c r="B36" s="183"/>
      <c r="C36" s="183"/>
      <c r="D36" s="168"/>
      <c r="E36" s="197"/>
      <c r="F36" s="198"/>
      <c r="G36" s="91"/>
      <c r="H36" s="107"/>
      <c r="I36" s="108"/>
      <c r="J36" s="108"/>
      <c r="K36" s="108"/>
      <c r="L36" s="114"/>
    </row>
    <row r="37" spans="1:17" ht="15" customHeight="1" x14ac:dyDescent="0.25">
      <c r="A37" s="19"/>
      <c r="E37" s="92" t="s">
        <v>34</v>
      </c>
      <c r="F37" s="93"/>
      <c r="G37" s="53">
        <f>G25+G27+G29+G31+G33+G35</f>
        <v>0</v>
      </c>
      <c r="H37" s="99" t="s">
        <v>30</v>
      </c>
      <c r="I37" s="100"/>
      <c r="J37" s="100"/>
      <c r="K37" s="100"/>
      <c r="L37" s="26"/>
    </row>
    <row r="38" spans="1:17" ht="17.25" customHeight="1" x14ac:dyDescent="0.3">
      <c r="A38" s="71"/>
      <c r="G38" s="25"/>
      <c r="H38" s="101"/>
      <c r="I38" s="102"/>
      <c r="J38" s="102"/>
      <c r="K38" s="102"/>
      <c r="L38" s="27"/>
    </row>
    <row r="39" spans="1:17" ht="17.25" customHeight="1" x14ac:dyDescent="0.3">
      <c r="A39" s="71" t="s">
        <v>45</v>
      </c>
      <c r="G39" s="75"/>
      <c r="H39" s="101"/>
      <c r="I39" s="102"/>
      <c r="J39" s="102"/>
      <c r="K39" s="102"/>
      <c r="L39" s="27"/>
      <c r="Q39" s="10"/>
    </row>
    <row r="40" spans="1:17" ht="15" customHeight="1" x14ac:dyDescent="0.25">
      <c r="A40" s="1" t="s">
        <v>40</v>
      </c>
      <c r="B40" s="2"/>
      <c r="C40" s="2"/>
      <c r="D40" s="2"/>
      <c r="E40" s="86">
        <v>0</v>
      </c>
      <c r="F40" s="87"/>
      <c r="G40" s="90"/>
      <c r="H40" s="101"/>
      <c r="I40" s="102"/>
      <c r="J40" s="102"/>
      <c r="K40" s="102"/>
      <c r="L40" s="27"/>
    </row>
    <row r="41" spans="1:17" x14ac:dyDescent="0.25">
      <c r="A41" s="3"/>
      <c r="B41" s="4"/>
      <c r="C41" s="4"/>
      <c r="D41" s="4"/>
      <c r="E41" s="88"/>
      <c r="F41" s="89"/>
      <c r="G41" s="91"/>
      <c r="H41" s="101"/>
      <c r="I41" s="102"/>
      <c r="J41" s="102"/>
      <c r="K41" s="102"/>
      <c r="L41" s="27"/>
    </row>
    <row r="42" spans="1:17" x14ac:dyDescent="0.25">
      <c r="A42" s="2" t="s">
        <v>53</v>
      </c>
      <c r="E42" s="80" t="s">
        <v>4</v>
      </c>
      <c r="F42" s="81"/>
      <c r="G42" s="84">
        <f>IF(F17="O",G22+G37+E40,G17+G37+G16+E40)</f>
        <v>0</v>
      </c>
      <c r="H42" s="101"/>
      <c r="I42" s="102"/>
      <c r="J42" s="102"/>
      <c r="K42" s="102"/>
      <c r="L42" s="28"/>
      <c r="N42" s="33"/>
    </row>
    <row r="43" spans="1:17" x14ac:dyDescent="0.25">
      <c r="A43" t="s">
        <v>54</v>
      </c>
      <c r="E43" s="82"/>
      <c r="F43" s="83"/>
      <c r="G43" s="85"/>
      <c r="H43" s="49" t="s">
        <v>36</v>
      </c>
      <c r="I43" s="50"/>
      <c r="J43" s="50"/>
      <c r="K43" s="51"/>
      <c r="L43" s="14"/>
    </row>
    <row r="44" spans="1:17" x14ac:dyDescent="0.25">
      <c r="A44" t="s">
        <v>55</v>
      </c>
    </row>
    <row r="45" spans="1:17" x14ac:dyDescent="0.25">
      <c r="E45" s="32" t="s">
        <v>37</v>
      </c>
      <c r="F45" s="32"/>
      <c r="G45" s="32"/>
      <c r="H45" s="32"/>
      <c r="I45" s="32"/>
    </row>
  </sheetData>
  <sheetProtection algorithmName="SHA-512" hashValue="BawhLwt88ijADn9yS6gY4vcnyTdSaxu/17aav5zEB54QjliCH86aRxZi6ibDXoJ0vv5S2hVEsHWPL61d1ZsUzA==" saltValue="mxYQid+5dzFo2WHzL+g8Dw==" spinCount="100000" sheet="1" objects="1" scenarios="1"/>
  <mergeCells count="79">
    <mergeCell ref="A35:C36"/>
    <mergeCell ref="H22:L28"/>
    <mergeCell ref="L33:L34"/>
    <mergeCell ref="G27:G28"/>
    <mergeCell ref="A24:C24"/>
    <mergeCell ref="A29:C30"/>
    <mergeCell ref="A31:C32"/>
    <mergeCell ref="A33:C34"/>
    <mergeCell ref="E35:F36"/>
    <mergeCell ref="A27:C28"/>
    <mergeCell ref="D25:D26"/>
    <mergeCell ref="A25:C26"/>
    <mergeCell ref="D29:D30"/>
    <mergeCell ref="D31:D32"/>
    <mergeCell ref="D33:D34"/>
    <mergeCell ref="D35:D36"/>
    <mergeCell ref="C8:D9"/>
    <mergeCell ref="F8:G9"/>
    <mergeCell ref="B10:G11"/>
    <mergeCell ref="E12:E13"/>
    <mergeCell ref="F12:G13"/>
    <mergeCell ref="C12:D13"/>
    <mergeCell ref="H11:I14"/>
    <mergeCell ref="E24:F24"/>
    <mergeCell ref="H15:I15"/>
    <mergeCell ref="H16:I16"/>
    <mergeCell ref="A17:E17"/>
    <mergeCell ref="H17:I17"/>
    <mergeCell ref="H18:I18"/>
    <mergeCell ref="A1:L1"/>
    <mergeCell ref="K4:L5"/>
    <mergeCell ref="G33:G34"/>
    <mergeCell ref="E31:F32"/>
    <mergeCell ref="A14:A15"/>
    <mergeCell ref="D19:D20"/>
    <mergeCell ref="C23:D23"/>
    <mergeCell ref="E25:F26"/>
    <mergeCell ref="E27:F28"/>
    <mergeCell ref="E29:F30"/>
    <mergeCell ref="L15:L16"/>
    <mergeCell ref="E22:F22"/>
    <mergeCell ref="E21:F21"/>
    <mergeCell ref="E23:F23"/>
    <mergeCell ref="A19:C20"/>
    <mergeCell ref="D27:D28"/>
    <mergeCell ref="A3:L3"/>
    <mergeCell ref="E19:E20"/>
    <mergeCell ref="E6:E7"/>
    <mergeCell ref="F6:G7"/>
    <mergeCell ref="A6:A7"/>
    <mergeCell ref="A8:B9"/>
    <mergeCell ref="A12:B13"/>
    <mergeCell ref="A10:A11"/>
    <mergeCell ref="H6:I8"/>
    <mergeCell ref="B14:G15"/>
    <mergeCell ref="E8:E9"/>
    <mergeCell ref="D5:F5"/>
    <mergeCell ref="C18:E18"/>
    <mergeCell ref="B6:D7"/>
    <mergeCell ref="H9:I9"/>
    <mergeCell ref="H10:I10"/>
    <mergeCell ref="O18:R22"/>
    <mergeCell ref="H37:K42"/>
    <mergeCell ref="H29:K32"/>
    <mergeCell ref="H35:K36"/>
    <mergeCell ref="G25:G26"/>
    <mergeCell ref="G19:G20"/>
    <mergeCell ref="H20:I20"/>
    <mergeCell ref="L35:L36"/>
    <mergeCell ref="G31:G32"/>
    <mergeCell ref="G35:G36"/>
    <mergeCell ref="H21:L21"/>
    <mergeCell ref="E42:F43"/>
    <mergeCell ref="G42:G43"/>
    <mergeCell ref="E40:F41"/>
    <mergeCell ref="G40:G41"/>
    <mergeCell ref="G29:G30"/>
    <mergeCell ref="E37:F37"/>
    <mergeCell ref="E33:F34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MNBE78</dc:creator>
  <cp:lastModifiedBy>Utilisateur Windows</cp:lastModifiedBy>
  <cp:lastPrinted>2023-06-01T13:16:33Z</cp:lastPrinted>
  <dcterms:created xsi:type="dcterms:W3CDTF">2020-06-07T14:46:53Z</dcterms:created>
  <dcterms:modified xsi:type="dcterms:W3CDTF">2023-09-05T13:38:35Z</dcterms:modified>
</cp:coreProperties>
</file>